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Abramovic\Desktop\Polugodišnji izvještaj 2026\"/>
    </mc:Choice>
  </mc:AlternateContent>
  <xr:revisionPtr revIDLastSave="0" documentId="13_ncr:1_{953587EA-376B-4A16-AF03-36299F71D057}" xr6:coauthVersionLast="47" xr6:coauthVersionMax="47" xr10:uidLastSave="{00000000-0000-0000-0000-000000000000}"/>
  <bookViews>
    <workbookView xWindow="-120" yWindow="-120" windowWidth="29040" windowHeight="15720" xr2:uid="{4FD02E66-3060-4C49-8C96-F5291279A4F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40" i="1" l="1"/>
  <c r="W1246" i="1"/>
  <c r="U1246" i="1"/>
  <c r="S1246" i="1"/>
  <c r="Q1246" i="1"/>
  <c r="S1239" i="1"/>
  <c r="Q1239" i="1"/>
  <c r="O1239" i="1"/>
  <c r="U1238" i="1"/>
  <c r="U1239" i="1" s="1"/>
  <c r="U1223" i="1"/>
  <c r="S1223" i="1"/>
  <c r="Q1223" i="1"/>
  <c r="W1222" i="1"/>
  <c r="W1223" i="1" s="1"/>
  <c r="S1217" i="1"/>
  <c r="Q1217" i="1"/>
  <c r="U1203" i="1"/>
  <c r="U32" i="1"/>
  <c r="U33" i="1"/>
  <c r="U34" i="1"/>
  <c r="U35" i="1"/>
  <c r="U36" i="1"/>
  <c r="U37" i="1"/>
  <c r="U38" i="1"/>
  <c r="U44" i="1"/>
  <c r="U46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5" i="1"/>
  <c r="U106" i="1"/>
  <c r="U107" i="1"/>
  <c r="U108" i="1"/>
  <c r="U109" i="1"/>
  <c r="U111" i="1"/>
  <c r="U112" i="1"/>
  <c r="U113" i="1"/>
  <c r="U114" i="1"/>
  <c r="U115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3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1" i="1"/>
  <c r="U212" i="1"/>
  <c r="U213" i="1"/>
  <c r="U214" i="1"/>
  <c r="U215" i="1"/>
  <c r="U216" i="1"/>
  <c r="U217" i="1"/>
  <c r="U222" i="1"/>
  <c r="U223" i="1"/>
  <c r="U224" i="1"/>
  <c r="U225" i="1"/>
  <c r="U226" i="1"/>
  <c r="U227" i="1"/>
  <c r="U228" i="1"/>
  <c r="U229" i="1"/>
  <c r="U230" i="1"/>
  <c r="U231" i="1"/>
  <c r="U235" i="1"/>
  <c r="U237" i="1"/>
  <c r="U238" i="1"/>
  <c r="U239" i="1"/>
  <c r="U246" i="1"/>
  <c r="U247" i="1"/>
  <c r="U248" i="1"/>
  <c r="U249" i="1"/>
  <c r="U250" i="1"/>
  <c r="U251" i="1"/>
  <c r="U252" i="1"/>
  <c r="U253" i="1"/>
  <c r="U254" i="1"/>
  <c r="U256" i="1"/>
  <c r="U257" i="1"/>
  <c r="U258" i="1"/>
  <c r="U260" i="1"/>
  <c r="U261" i="1"/>
  <c r="U262" i="1"/>
  <c r="U269" i="1"/>
  <c r="U270" i="1"/>
  <c r="U271" i="1"/>
  <c r="U272" i="1"/>
  <c r="U278" i="1"/>
  <c r="U279" i="1"/>
  <c r="U280" i="1"/>
  <c r="U281" i="1"/>
  <c r="U282" i="1"/>
  <c r="U283" i="1"/>
  <c r="U284" i="1"/>
  <c r="U285" i="1"/>
  <c r="U286" i="1"/>
  <c r="U288" i="1"/>
  <c r="U289" i="1"/>
  <c r="U290" i="1"/>
  <c r="U295" i="1"/>
  <c r="U296" i="1"/>
  <c r="U297" i="1"/>
  <c r="U299" i="1"/>
  <c r="U300" i="1"/>
  <c r="U301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</calcChain>
</file>

<file path=xl/sharedStrings.xml><?xml version="1.0" encoding="utf-8"?>
<sst xmlns="http://schemas.openxmlformats.org/spreadsheetml/2006/main" count="3528" uniqueCount="660">
  <si>
    <t>REPUBLIKA HRVATSKA</t>
  </si>
  <si>
    <t>P R I J E D L O G</t>
  </si>
  <si>
    <t>SISAČKO-MOSLAVAČKA ŽUPANIJA</t>
  </si>
  <si>
    <t>G R A D   G L I N A</t>
  </si>
  <si>
    <t>GRADSKO VIJEĆE</t>
  </si>
  <si>
    <t>Na temelju članka 88. Zakona o proračunu (Narodne novine 144/21) i članka 32. Statuta Grada Gline (Službeni vjesnik 81/23 i 56/25), Gradsko vijeće Grada Gline na sjednici održanoj _____________ donosi</t>
  </si>
  <si>
    <t>I. OPĆI DIO</t>
  </si>
  <si>
    <t>Članak 1.</t>
  </si>
  <si>
    <t xml:space="preserve">SAŽETAK A. RAČUNA PRIHODA I RASHODA I B. RAČUNA FINANCIRANJA </t>
  </si>
  <si>
    <t>Račun / opis</t>
  </si>
  <si>
    <t>Izvršenje 2025.</t>
  </si>
  <si>
    <t>Izvorni plan 2026.</t>
  </si>
  <si>
    <t>Tekući plan 2026.</t>
  </si>
  <si>
    <t>Izvršenje 2026.</t>
  </si>
  <si>
    <t>Indeks  4/1</t>
  </si>
  <si>
    <t>Indeks  4/3</t>
  </si>
  <si>
    <t>A. RAČUN PRIHODA I RASHODA</t>
  </si>
  <si>
    <t>1</t>
  </si>
  <si>
    <t>2</t>
  </si>
  <si>
    <t>3</t>
  </si>
  <si>
    <t>4</t>
  </si>
  <si>
    <t>5</t>
  </si>
  <si>
    <t>6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</si>
  <si>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</si>
  <si>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</si>
  <si>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</si>
  <si>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</si>
  <si>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</si>
  <si>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</si>
  <si>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</si>
  <si>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</si>
  <si>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/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</si>
  <si>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</si>
  <si>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</si>
  <si>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</si>
  <si>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</si>
  <si>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</si>
  <si>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</si>
  <si>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>O IZVRŠENJU PRORAČUNA GRADA GLINE ZA 2026.</t>
  </si>
  <si>
    <t>URBROJ: 2176-20-2-26-__</t>
  </si>
  <si>
    <t>Glina, ___________ 2026.</t>
  </si>
  <si>
    <t>Proračun Grada Gline za 2026. (Službeni vjesnik 98/25 i 38/26) izvršen je kako sljedi:</t>
  </si>
  <si>
    <t>Članak 2.</t>
  </si>
  <si>
    <t>Prihodi i rashodi utvrđuju se u Računu prihoda i rashoda, a primici i izdaci utvrđuju se u Računu zaduživanja/financiranja kako sljedi:</t>
  </si>
  <si>
    <t>PRIHODI I RASHODI PREMA EKONOMSKOJ KLASIFIKACIJI</t>
  </si>
  <si>
    <t>61 Prihodi od poreza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</si>
  <si>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</si>
  <si>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</si>
  <si>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</si>
  <si>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</si>
  <si>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</si>
  <si>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</si>
  <si>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6117 Povrat poreza na dohodak po godišnjoj prijavi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</si>
  <si>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</si>
  <si>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</si>
  <si>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</si>
  <si>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</si>
  <si>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</si>
  <si>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</si>
  <si>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</si>
  <si>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</si>
  <si>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</si>
  <si>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634 Pomoći od izvanproračunskih korisnika</t>
  </si>
  <si>
    <t>6341 Tekuće pomoći od izvanproračunskih korisnika</t>
  </si>
  <si>
    <t>6342 Kapitalne pomoći od izvanproračunskih korisnika</t>
  </si>
  <si>
    <t>635 Pomoći izravnanja za decentralizirane funkcije i fiskalnog izravnanja</t>
  </si>
  <si>
    <t>6353 Pomoći fiskalnog izravnanja</t>
  </si>
  <si>
    <t>636 Pomoći proračunskim korisnicima iz proračuna koji im nije nadležan</t>
  </si>
  <si>
    <t>6361 Tekuće pomoći proračunskim korisnicima iz proračuna koji im nije nadležan</t>
  </si>
  <si>
    <t>6362 Kapitalne pomoći proračunskim korisnicima iz proračuna koji im nije nadležan</t>
  </si>
  <si>
    <t>638 Pomoći temeljem prijenosa EU sredstava</t>
  </si>
  <si>
    <t>6382 Kapitalne pomoći temeljem prijenosa EU sredstava</t>
  </si>
  <si>
    <t>64 Prihodi od imovine</t>
  </si>
  <si>
    <t>641 Prihodi od financijske imovine</t>
  </si>
  <si>
    <t>6413 Kamate na oročena sredstva i depozite po viđenju</t>
  </si>
  <si>
    <t>6414 Prihodi od zateznih kamata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</si>
  <si>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</si>
  <si>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</si>
  <si>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</si>
  <si>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</si>
  <si>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</si>
  <si>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</si>
  <si>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</si>
  <si>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</si>
  <si>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6513 Ostale upravne pristojbe i naknade</t>
  </si>
  <si>
    <t>652 Prihodi po posebnim propisima</t>
  </si>
  <si>
    <t>6522 Prihodi vodnog gospodarstva</t>
  </si>
  <si>
    <t>6524 Doprinosi za šume</t>
  </si>
  <si>
    <t>6526 Ostali nespomenuti prihodi</t>
  </si>
  <si>
    <t>653 Komunalni doprinosi i naknade</t>
  </si>
  <si>
    <t>6531 Komunalni doprinosi</t>
  </si>
  <si>
    <t>6532 Komunalne naknade</t>
  </si>
  <si>
    <t>661 Prihodi od prodaje proizvoda i robe te pruženih usluga</t>
  </si>
  <si>
    <t>6614 Prihodi od prodaje proizvoda i robe</t>
  </si>
  <si>
    <t>6615 Prihodi od pruženih usluga</t>
  </si>
  <si>
    <t>68 Kazne, upravne mjere i ostali prihodi</t>
  </si>
  <si>
    <t>681 Kazne i upravne mjere</t>
  </si>
  <si>
    <t>6819 Ostale kazne</t>
  </si>
  <si>
    <t>683 Ostali prihodi</t>
  </si>
  <si>
    <t>6831 Ostali prihodi</t>
  </si>
  <si>
    <t>71 Prihodi od prodaje neproizvedene dugotrajne imovine</t>
  </si>
  <si>
    <t>711 Prihodi od prodaje materijalne imovine - prirodnih bogatstava</t>
  </si>
  <si>
    <t>7111 Zemljište</t>
  </si>
  <si>
    <t>72 Prihodi od prodaje proizvedene dugotrajne imovine</t>
  </si>
  <si>
    <t>721 Prihodi od prodaje građevinskih objekata</t>
  </si>
  <si>
    <t>7211 Stambeni objekti</t>
  </si>
  <si>
    <t>723 Prihodi od prodaje prijevoznih sredstava</t>
  </si>
  <si>
    <t>7231 Prijevozna sredstva u cestovnom prometu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</si>
  <si>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</si>
  <si>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</si>
  <si>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</si>
  <si>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</si>
  <si>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</si>
  <si>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</si>
  <si>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</si>
  <si>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</si>
  <si>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</si>
  <si>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</si>
  <si>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</si>
  <si>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</si>
  <si>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</si>
  <si>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</si>
  <si>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</si>
  <si>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</si>
  <si>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</si>
  <si>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</si>
  <si>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</si>
  <si>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</si>
  <si>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</si>
  <si>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</si>
  <si>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</si>
  <si>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</si>
  <si>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</si>
  <si>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</si>
  <si>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</si>
  <si>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</si>
  <si>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</si>
  <si>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</si>
  <si>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</si>
  <si>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</si>
  <si>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</si>
  <si>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</si>
  <si>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3296 Troškovi sudskih postupaka</t>
  </si>
  <si>
    <t>3299 Ostali nespomenuti rashodi poslovanja</t>
  </si>
  <si>
    <t>34 Financijski rashodi</t>
  </si>
  <si>
    <t>343 Ostali financijski rashodi</t>
  </si>
  <si>
    <t>3431 Bankarske usluge i usluge platnog prometa</t>
  </si>
  <si>
    <t>3433 Zatezne kamate</t>
  </si>
  <si>
    <t>35 Subvencije</t>
  </si>
  <si>
    <t>3522 Subvencije trgovačkim društvima i zadrugama izvan javnog sektora</t>
  </si>
  <si>
    <t>36 Pomoći dane u inozemstvo i unutar općeg proračuna</t>
  </si>
  <si>
    <t>363 Pomoći drugom proračunu i izvanproračunskim korisnicima</t>
  </si>
  <si>
    <t>3631 Tekuće pomoći drugom proračunu i izvanproračunskim korisnicima</t>
  </si>
  <si>
    <t>366 Pomoći proračunskim korisnicima drugih proračuna</t>
  </si>
  <si>
    <t>3661 Tekuće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</si>
  <si>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</si>
  <si>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</si>
  <si>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</si>
  <si>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</si>
  <si>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Rashodi za donacije, kazne, naknade šteta i kapitalne pomoći</t>
  </si>
  <si>
    <t>381 Tekuće donacije</t>
  </si>
  <si>
    <t>3811 Tekuće donacije u novcu</t>
  </si>
  <si>
    <t>386 Kapitalne pomoći</t>
  </si>
  <si>
    <t>41 Rashodi za nabavu neproizvedene dugotrajne imovine</t>
  </si>
  <si>
    <t>411 Materijalna imovina - prirodna bogatstva</t>
  </si>
  <si>
    <t>4111 Zemljište</t>
  </si>
  <si>
    <t>42 Rashodi za nabavu proizvedene dugotrajne imovine</t>
  </si>
  <si>
    <t>421 Građevinski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</si>
  <si>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</si>
  <si>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</si>
  <si>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</si>
  <si>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</si>
  <si>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4222 Komunikacijska oprema</t>
  </si>
  <si>
    <t>4223 Oprema za održavanje i zaštitu</t>
  </si>
  <si>
    <t>4225 Instrumenti i uređaji</t>
  </si>
  <si>
    <t>424 Knjige, umjetnička djela i ostale izložbene vrijednosti</t>
  </si>
  <si>
    <t>4241 Knjige</t>
  </si>
  <si>
    <t>426 Nematerijalna proizvedena imovina</t>
  </si>
  <si>
    <t>4262 Ulaganja u računalne programe</t>
  </si>
  <si>
    <t>45 Rashodi za dodatna ulaganja na nefinancijskoj imovini</t>
  </si>
  <si>
    <t>451 Dodatna ulaganja na građevinskim objektima</t>
  </si>
  <si>
    <t>4511 Dodatna ulaganja na građevinskim objektima</t>
  </si>
  <si>
    <t>PRIHODI I RASHODI PREMA IZVORIMA FINANCIRANJA</t>
  </si>
  <si>
    <t xml:space="preserve"> SVEUKUPNI PRIHODI</t>
  </si>
  <si>
    <t>Izvor 1. Opći prihodi i primici</t>
  </si>
  <si>
    <t>Izvor 1.1. Opći prihodi i primici</t>
  </si>
  <si>
    <t>Izvor 3. Vlastiti prihodi</t>
  </si>
  <si>
    <t>Izvor 3.1. Vlastiti prihodi</t>
  </si>
  <si>
    <t>Izvor 3.2. Vlastiti prihodi - proračunski korisnici</t>
  </si>
  <si>
    <t>Izvor 4. Prihodi za posebne namjene</t>
  </si>
  <si>
    <t>Izvor 4.2. Prihodi od spomeničke rente</t>
  </si>
  <si>
    <t>Izvor 4.3. Ostali prihodi za posebne namjene</t>
  </si>
  <si>
    <t>Izvor 4.4. Ostali prihodi za posebne namjene - proračunski korisnici</t>
  </si>
  <si>
    <t>Izvor 5. Pomoći</t>
  </si>
  <si>
    <t>Izvor 5.0. Pomoći iz državnog proračuna</t>
  </si>
  <si>
    <t>Izvor 5.2. Ostale pomoći</t>
  </si>
  <si>
    <t>Izvor 5.3. Ostale pomoći - proračunski korisnici</t>
  </si>
  <si>
    <t>Izvor 5.6. Fondovi EU</t>
  </si>
  <si>
    <t>Izvor 6. Donacije</t>
  </si>
  <si>
    <t>Izvor 6.2. Donacije - proračunski korisnici</t>
  </si>
  <si>
    <t xml:space="preserve">Izvor 7.1. Prihodi od prodaje ili zamjene nefinancijske imovine </t>
  </si>
  <si>
    <t xml:space="preserve"> SVEUKUPNI RASHODI</t>
  </si>
  <si>
    <t>Izvor 8. Namjenski primici</t>
  </si>
  <si>
    <t>Izvor 8.1. Namjenski primici od zaduživanja</t>
  </si>
  <si>
    <t>Izvor 7. Prihodi od prodaje ili zamjene nefinancijske imovine i naknade s naslova osiguranja</t>
  </si>
  <si>
    <t>Račun/Opis</t>
  </si>
  <si>
    <t>Izvršenje 2025</t>
  </si>
  <si>
    <t>Izvorni plan 2026</t>
  </si>
  <si>
    <t>Tekući plan 2026</t>
  </si>
  <si>
    <t>Izvršenje 2026</t>
  </si>
  <si>
    <t>Indeks 4/1</t>
  </si>
  <si>
    <t>Indeks 4/3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</si>
  <si>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</si>
  <si>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</si>
  <si>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</si>
  <si>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</si>
  <si>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</si>
  <si>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</si>
  <si>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</si>
  <si>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</si>
  <si>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041 Opći ekonomski, trgovački i poslovi vezani uz rad</t>
  </si>
  <si>
    <t>Funkcijska klasifikacija 042 Poljoprivreda, šumarstvo, ribarstvo i lov</t>
  </si>
  <si>
    <t>Funkcijska klasifikacija 045 Promet</t>
  </si>
  <si>
    <t>Funkcijska klasifikacija 047 Ostale industrije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</si>
  <si>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</si>
  <si>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</si>
  <si>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</si>
  <si>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052 Gospodarenje otpadnim vodama</t>
  </si>
  <si>
    <t>Funkcijska klasifikacija 053 Smanjenje zagađivanja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</si>
  <si>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</si>
  <si>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</si>
  <si>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</si>
  <si>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063 Opskrba vodom</t>
  </si>
  <si>
    <t>Funkcijska klasifikacija 064 Ulična rasvjeta</t>
  </si>
  <si>
    <t>Funkcijska klasifikacija 066 Rashodi vezani za stanovanje i kom. pogodnosti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</si>
  <si>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</si>
  <si>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</si>
  <si>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</si>
  <si>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</si>
  <si>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09 Obrazovanje</t>
  </si>
  <si>
    <t>Funkcijska klasifikacija 091 Predškolsko i osnovno obrazovanje</t>
  </si>
  <si>
    <t>Funkcijska klasifikacija 096 Dodatne usluge u obrazovanju</t>
  </si>
  <si>
    <t>Funkcijska klasifikacija 10 Socijalna zaštita</t>
  </si>
  <si>
    <t>Funkcijska klasifikacija 104 Obitelj i djeca</t>
  </si>
  <si>
    <t>Funkcijska klasifikacija 106 Stanovanje</t>
  </si>
  <si>
    <t>Funkcijska klasifikacija 109 Aktivnosti socijalne zaštite koje nisu drugdje svrstane</t>
  </si>
  <si>
    <t>RASHODI PREMA FUNKCIJSKOJ KLASIFIKACIJI</t>
  </si>
  <si>
    <t>54 Izdaci za otplatu glavnice primljenih kredita i zajmova</t>
  </si>
  <si>
    <t xml:space="preserve"> UKUPNI IZDACI</t>
  </si>
  <si>
    <t>1. Opći prihodi i primici</t>
  </si>
  <si>
    <t>1.1. Opći prihodi i primici</t>
  </si>
  <si>
    <t>II. POSEBNI DIO</t>
  </si>
  <si>
    <t>Članak 3.</t>
  </si>
  <si>
    <t>ORGANIZACIJSKA KLASIFIKACIJA</t>
  </si>
  <si>
    <t>Izvještaj o izvršenju posebnog dijela za razdoblje od 1. siječnja do 30. lipnja 2026. sadrži:</t>
  </si>
  <si>
    <t>RGP</t>
  </si>
  <si>
    <t>Opis</t>
  </si>
  <si>
    <t>Indeks 3/2</t>
  </si>
  <si>
    <t>Razdjel</t>
  </si>
  <si>
    <t>001</t>
  </si>
  <si>
    <t>JEDINSTVENI UPRAVNI ODJEL</t>
  </si>
  <si>
    <t>Glava</t>
  </si>
  <si>
    <t>00101</t>
  </si>
  <si>
    <t>PREDSTAVNIČKA I IZVRŠNA TIJELA</t>
  </si>
  <si>
    <t>00102</t>
  </si>
  <si>
    <t>00103</t>
  </si>
  <si>
    <t>VRTIĆI</t>
  </si>
  <si>
    <t>00104</t>
  </si>
  <si>
    <t>KNJIŽNICE</t>
  </si>
  <si>
    <t>PROGRAMSKA KLASIFIKACIJA</t>
  </si>
  <si>
    <t>Organizacijska klasifikacija</t>
  </si>
  <si>
    <t>Izvori</t>
  </si>
  <si>
    <t>Projekt/Aktivnost</t>
  </si>
  <si>
    <t>VRSTA RASHODA I IZDATAKA</t>
  </si>
  <si>
    <t>RAZDJEL 001 JEDINSTVENI UPRAVNI ODJEL</t>
  </si>
  <si>
    <t>GLAVA 00101 PREDSTAVNIČKA I IZVRŠNA TIJELA</t>
  </si>
  <si>
    <t>1001</t>
  </si>
  <si>
    <t>Program: JAVNA UPRAVA I ADMINISTRACIJA JEDINSTVENOG UPRAVNOG ODJELA</t>
  </si>
  <si>
    <t>A110101</t>
  </si>
  <si>
    <t>Aktivnost: GRADSKO VIJEĆE</t>
  </si>
  <si>
    <t>32</t>
  </si>
  <si>
    <t>Materijalni rashodi</t>
  </si>
  <si>
    <t>3233</t>
  </si>
  <si>
    <t>Usluge promidžbe i informiranja</t>
  </si>
  <si>
    <t>3291</t>
  </si>
  <si>
    <t>Naknade za rad predstavničkih i izvršnih tijela, povjerenstava i slično</t>
  </si>
  <si>
    <t>A110103</t>
  </si>
  <si>
    <t>Aktivnost: GRADONAČELNIK</t>
  </si>
  <si>
    <t>31</t>
  </si>
  <si>
    <t>Rashodi za zaposlene</t>
  </si>
  <si>
    <t>3111</t>
  </si>
  <si>
    <t>Plaće za redovan rad</t>
  </si>
  <si>
    <t>3132</t>
  </si>
  <si>
    <t>Doprinosi za obvezno zdravstveno osiguranje</t>
  </si>
  <si>
    <t>3231</t>
  </si>
  <si>
    <t>Usluge telefona, interneta, pošte i prijevoza</t>
  </si>
  <si>
    <t>3293</t>
  </si>
  <si>
    <t>Reprezentacija</t>
  </si>
  <si>
    <t>A170001</t>
  </si>
  <si>
    <t>Aktivnost: SAVJET MLADIH</t>
  </si>
  <si>
    <t>1002</t>
  </si>
  <si>
    <t>Program: ZAŠTITA PRAVA NACIONALNIH MANJINA</t>
  </si>
  <si>
    <t>A160801</t>
  </si>
  <si>
    <t>Aktivnost: MANJINSKA SAMOUPRAVA U VIJEĆU SRPSKE NACIONALNE MANJINE GRADA GLINE</t>
  </si>
  <si>
    <t>3223</t>
  </si>
  <si>
    <t>Energija</t>
  </si>
  <si>
    <t>3234</t>
  </si>
  <si>
    <t>Komunalne usluge</t>
  </si>
  <si>
    <t>3237</t>
  </si>
  <si>
    <t>Intelektualne i osobne usluge</t>
  </si>
  <si>
    <t>3299</t>
  </si>
  <si>
    <t>Ostali nespomenuti rashodi poslovanja</t>
  </si>
  <si>
    <t>1013</t>
  </si>
  <si>
    <t>Program: RAZVOJ CIVILNOG DRUŠTVA</t>
  </si>
  <si>
    <t>A160701</t>
  </si>
  <si>
    <t>Aktivnost: POMOĆI POLITIČKIM STRANKAMA</t>
  </si>
  <si>
    <t>38</t>
  </si>
  <si>
    <t>Rashodi za donacije, kazne, naknade šteta i kapitalne pomoći</t>
  </si>
  <si>
    <t>3811</t>
  </si>
  <si>
    <t>Tekuće donacije u novcu</t>
  </si>
  <si>
    <t>1014</t>
  </si>
  <si>
    <t>Program: PROMICANJE KULTURE</t>
  </si>
  <si>
    <t>A160313</t>
  </si>
  <si>
    <t>Aktivnost: GRADSKE MANIFESTACIJE</t>
  </si>
  <si>
    <t>3235</t>
  </si>
  <si>
    <t>Zakupnine i najamnine</t>
  </si>
  <si>
    <t>3295</t>
  </si>
  <si>
    <t>Pristojbe i naknade</t>
  </si>
  <si>
    <t>GLAVA 00102 JEDINSTVENI UPRAVNI ODJEL</t>
  </si>
  <si>
    <t>A120101</t>
  </si>
  <si>
    <t>Aktivnost: ADMINISTRACIJA I UPRAVLJANJE</t>
  </si>
  <si>
    <t>3121</t>
  </si>
  <si>
    <t>Ostali rashodi za zaposlene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</si>
  <si>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</si>
  <si>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</si>
  <si>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</si>
  <si>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</si>
  <si>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</si>
  <si>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</si>
  <si>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3221</t>
  </si>
  <si>
    <t>Uredski materijal i ostali materijalni rashodi</t>
  </si>
  <si>
    <t>3224</t>
  </si>
  <si>
    <t>Materijal i dijelovi za tekuće i investicijsko održavanje</t>
  </si>
  <si>
    <t>3227</t>
  </si>
  <si>
    <t>Službena, radna i zaštitna odjeća i obuća</t>
  </si>
  <si>
    <t>3232</t>
  </si>
  <si>
    <t>Usluge tekućeg i investicijskog  održavanja</t>
  </si>
  <si>
    <t>3236</t>
  </si>
  <si>
    <t>Zdravstvene i veterinarske usluge</t>
  </si>
  <si>
    <t>3238</t>
  </si>
  <si>
    <t>Računalne usluge</t>
  </si>
  <si>
    <t>3239</t>
  </si>
  <si>
    <t>Ostale usluge</t>
  </si>
  <si>
    <t>3292</t>
  </si>
  <si>
    <t>Premije osiguranja</t>
  </si>
  <si>
    <t>3294</t>
  </si>
  <si>
    <t>Članarine i norme</t>
  </si>
  <si>
    <t>3296</t>
  </si>
  <si>
    <t>Troškovi sudskih postupaka</t>
  </si>
  <si>
    <t>34</t>
  </si>
  <si>
    <t>Financijski rashodi</t>
  </si>
  <si>
    <t>3431</t>
  </si>
  <si>
    <t>Bankarske usluge i usluge platnog prometa</t>
  </si>
  <si>
    <t>3433</t>
  </si>
  <si>
    <t>Zatezne kamate</t>
  </si>
  <si>
    <t>54</t>
  </si>
  <si>
    <t>Izdaci za otplatu glavnice primljenih kredita i zajmova</t>
  </si>
  <si>
    <t>A120102</t>
  </si>
  <si>
    <t>Aktivnost: VOZNI PARK GRADA GLINE</t>
  </si>
  <si>
    <t>A120103</t>
  </si>
  <si>
    <t>Aktivnost: ODRŽAVANJE POSLOVNIH ZGRADA</t>
  </si>
  <si>
    <t>K220101</t>
  </si>
  <si>
    <t xml:space="preserve">Kapitalni projekt: UNAPREĐENJE OPREMLJENOSTI UPRAVE </t>
  </si>
  <si>
    <t>42</t>
  </si>
  <si>
    <t>Rashodi za nabavu proizvedene dugotrajne imovine</t>
  </si>
  <si>
    <t>4221</t>
  </si>
  <si>
    <t>Uredska oprema i namještaj</t>
  </si>
  <si>
    <t>1004</t>
  </si>
  <si>
    <t>Program: JAČANJE GOSPODARSTVA</t>
  </si>
  <si>
    <t>A150301</t>
  </si>
  <si>
    <t>Aktivnost: POMOĆI OBRTNICIMA, MALIM I SREDNJIM PODUZETNICIMA</t>
  </si>
  <si>
    <t>35</t>
  </si>
  <si>
    <t>Subvencije</t>
  </si>
  <si>
    <t>3522</t>
  </si>
  <si>
    <t>Subvencije trgovačkim društvima i zadrugama izvan javnog sektora</t>
  </si>
  <si>
    <t>A150306</t>
  </si>
  <si>
    <t>Aktivnost: PODUZETNIČKE ZONE</t>
  </si>
  <si>
    <t>A160506</t>
  </si>
  <si>
    <t>Aktivnost: SUFINANCIRANJE LINIJSKOG PRIJEVOZA</t>
  </si>
  <si>
    <t>36</t>
  </si>
  <si>
    <t>Pomoći dane u inozemstvo i unutar općeg proračuna</t>
  </si>
  <si>
    <t>1005</t>
  </si>
  <si>
    <t>Program: POTPORA POLJOPRIVREDI</t>
  </si>
  <si>
    <t>A150302</t>
  </si>
  <si>
    <t>Aktivnost: POMOĆI POLJOPRIVREDNICIMA</t>
  </si>
  <si>
    <t>A150305</t>
  </si>
  <si>
    <t>Aktivnost: TROŠKOVI VEZANI UZ ELEMENTARNE NEPOGODE</t>
  </si>
  <si>
    <t>1006</t>
  </si>
  <si>
    <t>Program: RAZVOJ I SIGURNOST PROMETA</t>
  </si>
  <si>
    <t>A150212</t>
  </si>
  <si>
    <t>Aktivnost: UREĐENJE PROMETA NA PODRUČJU GRADA GLINE</t>
  </si>
  <si>
    <t>K250217</t>
  </si>
  <si>
    <t>Kapitalni projekt: REKONSTRUKCIJA I IZGRADNJA NERAZVRSTANIH CESTA NA PODRUČJU GRADA GLINE</t>
  </si>
  <si>
    <t>K250222</t>
  </si>
  <si>
    <t>Kapitalni projekt: KUPNJA NADSTREŠNICA ZA AUTOBUSNA UGIBALIŠTA</t>
  </si>
  <si>
    <t>K250228</t>
  </si>
  <si>
    <t>Kapitalni projekt: IZGRADNJA BICIKLISTIČKO PJEŠAČKIH STAZA S PRATEĆOM INFRASTRUKTUROM U GRADU GLINI</t>
  </si>
  <si>
    <t>K270011</t>
  </si>
  <si>
    <t>Kapitalni projekt: IZGRADNJA BICIKLISTIČKO PJEŠAČKIH STAZA GLINA - GORNJI VIDUŠEVAC</t>
  </si>
  <si>
    <t>1007</t>
  </si>
  <si>
    <t>Program: POTICANJE I RAZVOJ TURIZMA</t>
  </si>
  <si>
    <t>A150303</t>
  </si>
  <si>
    <t>Aktivnost: POMOĆI ZA RAZVOJ TURIZMA I LOKALNE ZAJEDNICE</t>
  </si>
  <si>
    <t>1008</t>
  </si>
  <si>
    <t xml:space="preserve">Program: ODRŽAVANJE KOMUNALNE INFRASTRUKTURE </t>
  </si>
  <si>
    <t>A150201</t>
  </si>
  <si>
    <t>Aktivnost: GOSPODARENJE OTPADOM</t>
  </si>
  <si>
    <t>A150202</t>
  </si>
  <si>
    <t>Aktivnost: ODRŽAVANJE GRAĐEVINA JAVNE ODVODNJE OBORINSKIH VODA</t>
  </si>
  <si>
    <t>A150204</t>
  </si>
  <si>
    <t>Aktivnost: TEKUĆE I INVESTICIJSKO ODRŽAVANJE CESTA</t>
  </si>
  <si>
    <t>A150205</t>
  </si>
  <si>
    <t>Aktivnost: ULIČNA RASVJETA</t>
  </si>
  <si>
    <t>1009</t>
  </si>
  <si>
    <t>Program: ZAŠTITA OKOLIŠA</t>
  </si>
  <si>
    <t>A150210</t>
  </si>
  <si>
    <t>Aktivnost: PLANOVI I PROGRAMI IZ PODRUČJA ZAŠTITE OKOLIŠA</t>
  </si>
  <si>
    <t>K250201</t>
  </si>
  <si>
    <t>Kapitalni projekt: SANACIJA ODLAGALIŠTA KOMUNALNOG OTPADA GMAJNA</t>
  </si>
  <si>
    <t>41</t>
  </si>
  <si>
    <t>Rashodi za nabavu neproizvedene dugotrajne imovine</t>
  </si>
  <si>
    <t>4111</t>
  </si>
  <si>
    <t>Zemljište</t>
  </si>
  <si>
    <t>K250213</t>
  </si>
  <si>
    <t>Kapitalni projekt: ZELENI OTOCI, MEHANIZACIJA I OSTALA KOMUNALNA OPREMA</t>
  </si>
  <si>
    <t>3861</t>
  </si>
  <si>
    <t>K270001</t>
  </si>
  <si>
    <t>1010</t>
  </si>
  <si>
    <t>Program: PROSTORNO UREĐENJE I UNAPREĐENJE STANOVANJA</t>
  </si>
  <si>
    <t>A150209</t>
  </si>
  <si>
    <t>Aktivnost: IZVJEŠĆE O STANJU U PROSTORU, PROSTORNI PLAN I URBANISTIČKI PLAN</t>
  </si>
  <si>
    <t>A150218</t>
  </si>
  <si>
    <t xml:space="preserve">Aktivnost: UREĐENJE GRADSKIH ZEMLJIŠTA I UKLANJANJE RUŠEVINA </t>
  </si>
  <si>
    <t>A150221</t>
  </si>
  <si>
    <t>Aktivnost: USKLAĐENJE ZEMLJIŠNIH KNJIGA I KATASTRA ZEMLJIŠTA</t>
  </si>
  <si>
    <t>A150222</t>
  </si>
  <si>
    <t>Aktivnost: DIGITALIZACIJA U GRADU GLINA</t>
  </si>
  <si>
    <t>K250218</t>
  </si>
  <si>
    <t>Kapitalni projekt: DODATNA ULAGANJA NA GRADSKIM GROBLJIMA</t>
  </si>
  <si>
    <t>K250301</t>
  </si>
  <si>
    <t>Kapitalni projekt: KAPITALNA ULAGANJA NA STAMBENIM ZGRADAMA</t>
  </si>
  <si>
    <t>45</t>
  </si>
  <si>
    <t>Rashodi za dodatna ulaganja na nefinancijskoj imovini</t>
  </si>
  <si>
    <t>K260501</t>
  </si>
  <si>
    <t>Kapitalni projekt: UREĐENJE IGRALIŠTA</t>
  </si>
  <si>
    <t>4214</t>
  </si>
  <si>
    <t>Ostali građevinski objekti</t>
  </si>
  <si>
    <t>K270002</t>
  </si>
  <si>
    <t>Kapitalni projekt: AUTOBUSNO STAJALIŠTE S PRATEĆIM SADRŽAJIMA</t>
  </si>
  <si>
    <t>K270010</t>
  </si>
  <si>
    <t>Kapitalni projekt: REVITALIZACIJA GRADSKE JEZGRE</t>
  </si>
  <si>
    <t>1011</t>
  </si>
  <si>
    <t>Program: RAZVOJ I UPRAVLJANJE SUSTAVA VODOOPSKRBE, ODVODNJE I ZAŠTITE VODA</t>
  </si>
  <si>
    <t>A150206</t>
  </si>
  <si>
    <t>Aktivnost: ODRŽAVANJE I IZGRADNJA VODOVODNE I KANALIZACIJSKE MREŽE</t>
  </si>
  <si>
    <t>A150220</t>
  </si>
  <si>
    <t>Aktivnost: GRAĐEVINE OBORINSKE ODVODNJE</t>
  </si>
  <si>
    <t>1003</t>
  </si>
  <si>
    <t>Program: ORGANIZIRANJE I PROVOĐENJE ZAŠTITE I SPAŠAVANJA</t>
  </si>
  <si>
    <t>A160601</t>
  </si>
  <si>
    <t>Aktivnost: HRVATSKA GORSKA SLUŽBA SPAŠAVANJA - STANICA NOVSKA</t>
  </si>
  <si>
    <t>A160602</t>
  </si>
  <si>
    <t>Aktivnost: VATROGASNA ZAJEDNICA GLINA</t>
  </si>
  <si>
    <t>K260601</t>
  </si>
  <si>
    <t>Kapitalni projekt: CIVILNA ZAŠTITA</t>
  </si>
  <si>
    <t>1012</t>
  </si>
  <si>
    <t>Program: RAZVOJ SPORTA I REKREACIJE</t>
  </si>
  <si>
    <t>A160303</t>
  </si>
  <si>
    <t>Aktivnost: POTREBE U SPORTU</t>
  </si>
  <si>
    <t>A160304</t>
  </si>
  <si>
    <t>Aktivnost: VJERSKE ZAJEDNICE</t>
  </si>
  <si>
    <t>A160302</t>
  </si>
  <si>
    <t>Aktivnost: OSTALE KULTURNE DJELATNOSTI</t>
  </si>
  <si>
    <t>K260313</t>
  </si>
  <si>
    <t>Kapitalni projekt: SPOMEN PARK JUKINAC</t>
  </si>
  <si>
    <t>1015</t>
  </si>
  <si>
    <t>Program: ZAŠTITA, OČUVANJE I UNAPREĐENJE ZDRAVLJA</t>
  </si>
  <si>
    <t>A150214</t>
  </si>
  <si>
    <t>Aktivnost: ZAŠTITA PUČANSTVA OD ZARAZNIH BOLESTI</t>
  </si>
  <si>
    <t>37</t>
  </si>
  <si>
    <t>Naknade građanima i kućanstvima na temelju osiguranja i druge naknade</t>
  </si>
  <si>
    <t>3722</t>
  </si>
  <si>
    <t>Naknade građanima i kućanstvima u naravi</t>
  </si>
  <si>
    <t>1016</t>
  </si>
  <si>
    <t>Program: PREDŠKOLSKI ODGOJ</t>
  </si>
  <si>
    <t>A160403</t>
  </si>
  <si>
    <t>Aktivnost: SUFINANCIRANJE USLUGA DJEČJIH VRTIĆA IZVAN PODRUČJA GRADA GLINE</t>
  </si>
  <si>
    <t>K260402</t>
  </si>
  <si>
    <t>Kapitalni projekt: UREĐENJE ZGRADE DJEČJEG VRTIĆA BUBAMARA GLINA</t>
  </si>
  <si>
    <t>4511</t>
  </si>
  <si>
    <t>Dodatna ulaganja na građevinskim objektima</t>
  </si>
  <si>
    <t>1017</t>
  </si>
  <si>
    <t>Program: OSNOVNO I SREDNJOŠKOLSKO OBRAZOVANJE</t>
  </si>
  <si>
    <t>A160901</t>
  </si>
  <si>
    <t xml:space="preserve">Aktivnost: OSNOVNOŠKOLSKO OBRAZOVANJE </t>
  </si>
  <si>
    <t>3661</t>
  </si>
  <si>
    <t>Tekuće pomoći proračunskim korisnicima drugih proračuna</t>
  </si>
  <si>
    <t>A160904</t>
  </si>
  <si>
    <t>Aktivnost: SREDNJOŠKOLSKO OBRAZOVANJE</t>
  </si>
  <si>
    <t>A160905</t>
  </si>
  <si>
    <t>Aktivnost: STIPENDIRANJE SREDNJOŠKOLACA</t>
  </si>
  <si>
    <t>3721</t>
  </si>
  <si>
    <t>Naknade građanima i kućanstvima u novcu</t>
  </si>
  <si>
    <t>1018</t>
  </si>
  <si>
    <t>Program: VISOKO OBRAZOVANJE</t>
  </si>
  <si>
    <t>A160903</t>
  </si>
  <si>
    <t>Aktivnost: STIPENDIRANJE STUDENATA</t>
  </si>
  <si>
    <t>1019</t>
  </si>
  <si>
    <t>Program: SOCIJALNA SKRB</t>
  </si>
  <si>
    <t>A120105</t>
  </si>
  <si>
    <t>Aktivnost: JAVNI RADOVI</t>
  </si>
  <si>
    <t>A160501</t>
  </si>
  <si>
    <t>Aktivnost: TROŠKOVI STANOVANJA</t>
  </si>
  <si>
    <t>A160502</t>
  </si>
  <si>
    <t>Aktivnost: OSTALE POMOĆI ZA SOCIJALNU ZAŠTITU</t>
  </si>
  <si>
    <t>A160505</t>
  </si>
  <si>
    <t>Aktivnost: POTPORE ZA NOVOROĐENO DIJETE</t>
  </si>
  <si>
    <t>1023</t>
  </si>
  <si>
    <t>Program: REKONSTRUKCIJA, IZGRADNJA I INVESTICIJSKO ODRŽAVANJE OBJEKATA U VLASTNIŠTVU GRADA GLINE</t>
  </si>
  <si>
    <t>K260301</t>
  </si>
  <si>
    <t>Kapitalni projekt: UREĐENJE OBJEKATA NA ŠRC "BANOVAC" GLINA</t>
  </si>
  <si>
    <t>K260304</t>
  </si>
  <si>
    <t>K270007</t>
  </si>
  <si>
    <t>Kapitalni projekt: UGRADNJA FOTONAPONSKIH ELEKTRANA NA OBJEKTE U VLASNIŠTVU GRADA</t>
  </si>
  <si>
    <t>K270012</t>
  </si>
  <si>
    <t>Kapitalni projekt: IZGRADNJA SOLARNE ELEKTRANE GLINA SNAGE 9MW</t>
  </si>
  <si>
    <t>1025</t>
  </si>
  <si>
    <t>Program: SANACIJA POSLJEDICA POTRESA 28. I 29. PROSINCA 2020.</t>
  </si>
  <si>
    <t>K261201</t>
  </si>
  <si>
    <t>Kapitalni projekt: PROVEDBA MJERA ZAŠTITE I CJELOVITA OBNOVA ZGRADE GRADSKE UPRAVE, TRG BANA JOSIPA JELAČIĆA 2, GLINA</t>
  </si>
  <si>
    <t>K261202</t>
  </si>
  <si>
    <t>Kapitalni projekt: PROVEDBA MJERA ZAŠTITE I CJELOVITA OBNOVA ZGRADE UPRAVE TRGOVAČKIH DRUŠTAVA, PETRINJSKA 4, GLINA</t>
  </si>
  <si>
    <t>K261203</t>
  </si>
  <si>
    <t>K261205</t>
  </si>
  <si>
    <t>Kapitalni projekt: PROVEDBA MJERA ZAŠTITE I CJELOVITA OBNOVA ZGRADE KAPELNIKOVOG STANA, TRG PETRA KREŠIMIRA IV, GLINA</t>
  </si>
  <si>
    <t>K261206</t>
  </si>
  <si>
    <t>Kapitalni projekt: PROVEDBA MJERA ZAŠTITE I CJELOVITA OBNOVA ZGRADE STARE LJEKARNE, TRG DR. FRANJE TUĐMANA 17, GLINA</t>
  </si>
  <si>
    <t>K261207</t>
  </si>
  <si>
    <t>K270003</t>
  </si>
  <si>
    <t>Kapitalni projekt: BRANITELJSKI DOM</t>
  </si>
  <si>
    <t>K270005</t>
  </si>
  <si>
    <t>Kapitalni projekt: PROVEDBA MJERA ZAŠTITE I CJELOVITA OBNOVA ZGRADE U GLINI, TRG DR. FRANJE TUĐMANA 6</t>
  </si>
  <si>
    <t>K270006</t>
  </si>
  <si>
    <t>Kapitalni projekt: PROVEDBA MJERA ZAŠTITE I CJELOVITA OBNOVA ZGRADE U GLINI, TRG DR. FRANJE TUĐMANA 7</t>
  </si>
  <si>
    <t>K270008</t>
  </si>
  <si>
    <t>Kapitalni projekt: OBNOVA ZGRADE U GLINI, JUKINAČKA 104</t>
  </si>
  <si>
    <t>T161202</t>
  </si>
  <si>
    <t>Tekući projekt: SANACIJA NERAZVRSTANIH CESTA OŠTEĆENIH POTRESOM</t>
  </si>
  <si>
    <t>T161213</t>
  </si>
  <si>
    <t>Tekući projekt: PRUŽANJE PRIVREMENOG SMJEŠTAJA POTREBITOG STANOVNIŠTVA NA PODRUČJU GRADA GLINE</t>
  </si>
  <si>
    <t>GLAVA 00103 VRTIĆI</t>
  </si>
  <si>
    <t>A160401</t>
  </si>
  <si>
    <t>Aktivnost: PREDŠKOLSKI ODGOJ I OBRAZOVANJE U DJEČJEM VRTIĆU BUBAMARA GLINA</t>
  </si>
  <si>
    <t>3222</t>
  </si>
  <si>
    <t>Materijal i sirovine</t>
  </si>
  <si>
    <t>K260401</t>
  </si>
  <si>
    <t>Kapitalni projekt: OPREMANJE DJEČJEG VRTIĆA BUBAMARA GLINA</t>
  </si>
  <si>
    <t>4225</t>
  </si>
  <si>
    <t>Instrumenti i uređaji</t>
  </si>
  <si>
    <t>GLAVA 00104 KNJIŽNICE</t>
  </si>
  <si>
    <t>A160201</t>
  </si>
  <si>
    <t>Aktivnost: KNJIŽNIČARSKA DJELATNOST U KNJIŽNICI I ČITAONICI GLINA</t>
  </si>
  <si>
    <t>K260201</t>
  </si>
  <si>
    <t>Kapitalni projekt: OPREMANJE KNJIŽNICE I ČITAONICE GLINA</t>
  </si>
  <si>
    <t>4241</t>
  </si>
  <si>
    <t>Knjige</t>
  </si>
  <si>
    <t>Kapitalne pomoći kreditnim i ostalim financijskim institucijama te trgovačkim društvima u javnom sektoru</t>
  </si>
  <si>
    <t xml:space="preserve">Kapitalni projekt: PRIVREMENO SKLADIŠTE U MAJSKOM TRTNIKU GRAĐEVINSKOG MATERIJALA NASTALOG UKLANJANJEM GRAĐEVINA NAKON POTRESA </t>
  </si>
  <si>
    <t>Kapitalni projekt: UNAPRJEĐENJE JAVNE KULTURNE INFRSTRUKTURE  GRADA GLINE REKONSTRUKCIJOM  I OPREMANJEM HRVATSKOG DOMA I ENERGETSKA OBNOVA</t>
  </si>
  <si>
    <t>Kapitalni projekt: PROVEDBA MJERA ZAŠTITE I CJELOVITA OBNOVA UPRAVNE ZGRADE CRVENOG KRIŽA,TRG DR. FRANJE TUĐMANA 16 / FRANKOPANSKA 1,GLINA</t>
  </si>
  <si>
    <t>Kapitalni projekt: PROVEDBA MJERA ZAŠTITE I CJELOVITA OBNOVA ZGRADE STARE POŠTE, ULICA STJEPANA I ANTUNA RADIĆA 11, GLINA</t>
  </si>
  <si>
    <t>III. IZVJEŠTAJ O KORIŠTENJU PRORAČUNSKE ZALIHE</t>
  </si>
  <si>
    <t>Članak 4.</t>
  </si>
  <si>
    <t>Tablica: Proračunska zaliha</t>
  </si>
  <si>
    <t>EUR</t>
  </si>
  <si>
    <t>Redni broj</t>
  </si>
  <si>
    <t>Donositelj odluke odnosno rješenja o korištenju proračunske zalihe i primatelj sredstava</t>
  </si>
  <si>
    <t>Namjena korištenja</t>
  </si>
  <si>
    <t>Iznos</t>
  </si>
  <si>
    <t>Datum isplate</t>
  </si>
  <si>
    <t>-</t>
  </si>
  <si>
    <t>Ukupno:</t>
  </si>
  <si>
    <t>IV. IZVJEŠTAJ O ZADUŽIVANJU NA DOMAĆEM I STRANOM TRŽIŠTU NOVCA I KAPITALA</t>
  </si>
  <si>
    <t>Članak 5.</t>
  </si>
  <si>
    <t xml:space="preserve">Tablica: Primljeni krediti i zajmovi </t>
  </si>
  <si>
    <t>Vrsta kredita i zajmova</t>
  </si>
  <si>
    <t>Stanje kredita i zajma 1. 1.</t>
  </si>
  <si>
    <t>Primljeni krediti i zajmovi u tekućoj godini</t>
  </si>
  <si>
    <t>Datum primanja kredita i zajma</t>
  </si>
  <si>
    <t>Datum dospijeća kredita i zajma</t>
  </si>
  <si>
    <t>1.</t>
  </si>
  <si>
    <t>Dugoročni beskamatni zajam iz Državnog proračuna Republike Hrvatske za sanaciju zgrada javne namjene stradalih u potresu</t>
  </si>
  <si>
    <t>1. 12. 2021.</t>
  </si>
  <si>
    <t>31. 12. 2029.</t>
  </si>
  <si>
    <t>2.</t>
  </si>
  <si>
    <t>Dugoročni beskamatni zajam iz Državnog proračuna Republike Hrvatske za sanaciju šteta od potresa</t>
  </si>
  <si>
    <t>4. 2. 2022.</t>
  </si>
  <si>
    <t>Tablica: Dospjele kamate na kredite i zajmove</t>
  </si>
  <si>
    <t>Kamate</t>
  </si>
  <si>
    <t>Stanje 1.1.</t>
  </si>
  <si>
    <t>Kamate dospjele u tekućoj godini</t>
  </si>
  <si>
    <t>Kamate plaćene u tekućoj godini</t>
  </si>
  <si>
    <t>6=3+4-5</t>
  </si>
  <si>
    <t>V. IZVJEŠTAJ O DANIM JAMSTVIMA I PLAĆANJIMA PO PROTESTIRANIM JAMSTVIMA</t>
  </si>
  <si>
    <t>Članak 6.</t>
  </si>
  <si>
    <t>Tablica:  Dana jamstva</t>
  </si>
  <si>
    <t>Datum odluke o davanju jamstva i datum sklapanja ugovora o jamstvu s korisnikom kredita / naziv financijske institucije u čiju korist se daje jamstvo / naziv korisnika kredita odnosno dužnika i namjena kredita / valutna jedinica</t>
  </si>
  <si>
    <t>Stanje jamstava                             1. 1.</t>
  </si>
  <si>
    <t>Dana jamstva u tekućoj godini</t>
  </si>
  <si>
    <t>Zatvorena jamstva u tekućoj godini</t>
  </si>
  <si>
    <t>Posljednja godina dospijeća</t>
  </si>
  <si>
    <t>Tablica:  Plaćanja po protestiranim jamstvima</t>
  </si>
  <si>
    <t>Datum plaćanja po protestiranom jamstvu / naziv korisnika kredita odnosno dužnika /  naziv financijske institucije u čiju korist je protestirano jamstvo / valutna jedinica</t>
  </si>
  <si>
    <t>Iznos plaćene glavnice u valuti</t>
  </si>
  <si>
    <t>Iznos plaćenih kamata u valuti</t>
  </si>
  <si>
    <t>Ostala plaćanja u valuti</t>
  </si>
  <si>
    <t>Ukupan iznos izvršenih plaćanja u valuti</t>
  </si>
  <si>
    <t>6=3+4+5</t>
  </si>
  <si>
    <t>VI. OBRAZLOŽENJE OSTVARENIH PRIHODA I PRIMITAKA, RASHODA I IZDATAKA</t>
  </si>
  <si>
    <t>Članak 7.</t>
  </si>
  <si>
    <t>VII. ZAVRŠNE ODREDBE</t>
  </si>
  <si>
    <t>Članak 8.</t>
  </si>
  <si>
    <t>Predsjednik Gradskog vijeća</t>
  </si>
  <si>
    <t>Na dan 30. lipnja 2026. proračunska zaliha nema izvršenja.</t>
  </si>
  <si>
    <t>Stanje 30.6.2026.</t>
  </si>
  <si>
    <t>Stanje jamstava        30.6.2026.</t>
  </si>
  <si>
    <t>U razdoblju od 1. siječnja do 30. lipnja 2026. Grad Glina nema danih jamstava i plaćanja po protestiranim jamstvima.</t>
  </si>
  <si>
    <t>Sastavni dio ovog Polugodišnjeg izvještaja je Obrazloženje uz Polugodišnji izvještaj o izvršenju Proračuna Grada Gline za 2026.</t>
  </si>
  <si>
    <t>Polugodišnji izvještaj o izvršenju Proračuna Grada Gline za 2026. objavit će se u Službenom vjesniku.</t>
  </si>
  <si>
    <t>Goran Bakšić</t>
  </si>
  <si>
    <t>B. RAČUN ZADUŽIVANJA/FINANCIRANJA</t>
  </si>
  <si>
    <t>PRIMICI I IZDACI PREMA EKONOMSKOJ KLASIFIKACIJI</t>
  </si>
  <si>
    <t>PRIMICI I IZDACI PREMA IZVORIMA FINANCIRANJA</t>
  </si>
  <si>
    <t>NETO ZADUŽIVANJE</t>
  </si>
  <si>
    <t>NETO FINANCIRANJE</t>
  </si>
  <si>
    <t>P O L U G O D I Š NJ I   I Z V J E Š T A J</t>
  </si>
  <si>
    <t>3861 Kapitalne pomoći kreditnim i ostalim financijskim institucijama te trgovačkim društvima u javnom sektoru</t>
  </si>
  <si>
    <t>UKUPNO RASHODI I IZDACI</t>
  </si>
  <si>
    <t>REZULTAT GODINE</t>
  </si>
  <si>
    <t>352 Subvencije kreditnim i financijskim institucijama, trgovačkim društvima, zadrugama, poljoprivrednicima i obrtnicima</t>
  </si>
  <si>
    <t>66 Prihodi od prodaje proizvoda i robe te pruženih usluga, prihodi od donacija te povrati po protestiranim jamstvima</t>
  </si>
  <si>
    <t>Izvor 5.6.2. Kohezijski fond</t>
  </si>
  <si>
    <t>Izvor 5.8.1. Mehanizam za oporavak i otpornost</t>
  </si>
  <si>
    <t>Izvor 5.8.1. Mehanizam za oporavak i otpornost Fond solidarnosti</t>
  </si>
  <si>
    <t>547 Otplata glavnice primljenih zajmova od drugih razina vlasti</t>
  </si>
  <si>
    <t>5471 Otplata glavnice primljenih zajmova od državnog proračuna</t>
  </si>
  <si>
    <t>Izvor 5.8. Instrumenti EU nove generacije</t>
  </si>
  <si>
    <t>Izvor 5.8. Instrumenti EU nove genaracije</t>
  </si>
  <si>
    <t xml:space="preserve">Izvor 5.6.2. Kohezijski fond </t>
  </si>
  <si>
    <t>KLASA: 400-03/26-01/3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</si>
</sst>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%"/>
    <numFmt numFmtId="165" formatCode="0.00##\%"/>
  </numFmts>
  <fonts count="1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  <charset val="238"/>
    </font>
    <font>
      <b/>
      <sz val="11"/>
      <color indexed="9"/>
      <name val="Arial"/>
      <family val="2"/>
      <charset val="238"/>
    </font>
    <font>
      <sz val="11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63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2" tint="-0.499984740745262"/>
      <name val="Arial"/>
      <family val="2"/>
      <charset val="238"/>
    </font>
    <font>
      <sz val="1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31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3" fontId="3" fillId="0" borderId="0" xfId="0" applyNumberFormat="1" applyFont="1"/>
    <xf numFmtId="4" fontId="3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4" fillId="7" borderId="0" xfId="0" applyFont="1" applyFill="1"/>
    <xf numFmtId="4" fontId="4" fillId="7" borderId="0" xfId="0" applyNumberFormat="1" applyFont="1" applyFill="1" applyAlignment="1">
      <alignment horizontal="right"/>
    </xf>
    <xf numFmtId="164" fontId="4" fillId="7" borderId="0" xfId="0" applyNumberFormat="1" applyFont="1" applyFill="1" applyAlignment="1">
      <alignment horizontal="right"/>
    </xf>
    <xf numFmtId="0" fontId="6" fillId="7" borderId="0" xfId="0" applyFont="1" applyFill="1"/>
    <xf numFmtId="4" fontId="6" fillId="7" borderId="0" xfId="0" applyNumberFormat="1" applyFont="1" applyFill="1" applyAlignment="1">
      <alignment horizontal="right"/>
    </xf>
    <xf numFmtId="164" fontId="6" fillId="7" borderId="0" xfId="0" applyNumberFormat="1" applyFont="1" applyFill="1" applyAlignment="1">
      <alignment horizontal="right"/>
    </xf>
    <xf numFmtId="0" fontId="9" fillId="7" borderId="0" xfId="0" applyFont="1" applyFill="1"/>
    <xf numFmtId="0" fontId="10" fillId="7" borderId="0" xfId="0" applyFont="1" applyFill="1"/>
    <xf numFmtId="0" fontId="4" fillId="0" borderId="0" xfId="0" applyFont="1" applyAlignment="1">
      <alignment horizontal="center"/>
    </xf>
    <xf numFmtId="0" fontId="4" fillId="10" borderId="0" xfId="0" applyFont="1" applyFill="1"/>
    <xf numFmtId="0" fontId="4" fillId="13" borderId="0" xfId="0" applyFont="1" applyFill="1"/>
    <xf numFmtId="0" fontId="4" fillId="14" borderId="0" xfId="0" applyFont="1" applyFill="1"/>
    <xf numFmtId="0" fontId="4" fillId="12" borderId="0" xfId="0" applyFont="1" applyFill="1" applyAlignment="1">
      <alignment vertical="top"/>
    </xf>
    <xf numFmtId="0" fontId="4" fillId="12" borderId="0" xfId="0" applyFont="1" applyFill="1" applyAlignment="1">
      <alignment horizontal="left" vertical="top"/>
    </xf>
    <xf numFmtId="0" fontId="11" fillId="8" borderId="0" xfId="0" applyFont="1" applyFill="1"/>
    <xf numFmtId="0" fontId="4" fillId="15" borderId="0" xfId="0" applyFont="1" applyFill="1"/>
    <xf numFmtId="0" fontId="4" fillId="16" borderId="0" xfId="0" applyFont="1" applyFill="1"/>
    <xf numFmtId="0" fontId="11" fillId="7" borderId="0" xfId="0" applyFont="1" applyFill="1"/>
    <xf numFmtId="0" fontId="6" fillId="0" borderId="0" xfId="0" applyFont="1" applyAlignment="1">
      <alignment horizontal="left"/>
    </xf>
    <xf numFmtId="4" fontId="6" fillId="0" borderId="0" xfId="0" applyNumberFormat="1" applyFont="1"/>
    <xf numFmtId="4" fontId="4" fillId="0" borderId="0" xfId="0" applyNumberFormat="1" applyFont="1"/>
    <xf numFmtId="0" fontId="4" fillId="0" borderId="0" xfId="0" applyFont="1" applyAlignment="1">
      <alignment horizontal="right"/>
    </xf>
    <xf numFmtId="0" fontId="6" fillId="0" borderId="12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0" xfId="0" applyFont="1" applyAlignment="1">
      <alignment vertical="center"/>
    </xf>
    <xf numFmtId="0" fontId="6" fillId="0" borderId="22" xfId="0" applyFont="1" applyBorder="1"/>
    <xf numFmtId="0" fontId="6" fillId="0" borderId="9" xfId="0" applyFont="1" applyBorder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3" fontId="4" fillId="0" borderId="0" xfId="0" applyNumberFormat="1" applyFont="1"/>
    <xf numFmtId="0" fontId="6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23" xfId="0" applyFont="1" applyBorder="1"/>
    <xf numFmtId="3" fontId="4" fillId="0" borderId="0" xfId="0" applyNumberFormat="1" applyFont="1" applyAlignment="1">
      <alignment horizontal="center"/>
    </xf>
    <xf numFmtId="0" fontId="8" fillId="7" borderId="0" xfId="0" applyFont="1" applyFill="1"/>
    <xf numFmtId="0" fontId="12" fillId="0" borderId="0" xfId="0" applyFont="1"/>
    <xf numFmtId="0" fontId="12" fillId="7" borderId="0" xfId="0" applyFont="1" applyFill="1"/>
    <xf numFmtId="164" fontId="6" fillId="7" borderId="0" xfId="0" applyNumberFormat="1" applyFont="1" applyFill="1"/>
    <xf numFmtId="164" fontId="12" fillId="7" borderId="0" xfId="0" applyNumberFormat="1" applyFont="1" applyFill="1"/>
    <xf numFmtId="0" fontId="12" fillId="9" borderId="0" xfId="0" applyFont="1" applyFill="1"/>
    <xf numFmtId="164" fontId="12" fillId="0" borderId="0" xfId="0" applyNumberFormat="1" applyFont="1"/>
    <xf numFmtId="0" fontId="6" fillId="13" borderId="0" xfId="0" applyFont="1" applyFill="1"/>
    <xf numFmtId="0" fontId="6" fillId="14" borderId="0" xfId="0" applyFont="1" applyFill="1"/>
    <xf numFmtId="0" fontId="12" fillId="12" borderId="0" xfId="0" applyFont="1" applyFill="1" applyAlignment="1">
      <alignment vertical="top"/>
    </xf>
    <xf numFmtId="0" fontId="12" fillId="12" borderId="0" xfId="0" applyFont="1" applyFill="1"/>
    <xf numFmtId="0" fontId="12" fillId="12" borderId="0" xfId="0" applyFont="1" applyFill="1" applyAlignment="1">
      <alignment horizontal="left" vertical="top"/>
    </xf>
    <xf numFmtId="0" fontId="6" fillId="11" borderId="0" xfId="0" applyFont="1" applyFill="1"/>
    <xf numFmtId="0" fontId="12" fillId="13" borderId="0" xfId="0" applyFont="1" applyFill="1"/>
    <xf numFmtId="0" fontId="12" fillId="14" borderId="0" xfId="0" applyFont="1" applyFill="1"/>
    <xf numFmtId="0" fontId="12" fillId="8" borderId="0" xfId="0" applyFont="1" applyFill="1"/>
    <xf numFmtId="0" fontId="12" fillId="15" borderId="0" xfId="0" applyFont="1" applyFill="1"/>
    <xf numFmtId="0" fontId="12" fillId="16" borderId="0" xfId="0" applyFont="1" applyFill="1"/>
    <xf numFmtId="0" fontId="4" fillId="0" borderId="0" xfId="0" applyFont="1" applyAlignment="1">
      <alignment horizontal="left"/>
    </xf>
    <xf numFmtId="0" fontId="6" fillId="0" borderId="9" xfId="0" applyFont="1" applyBorder="1" applyAlignment="1">
      <alignment horizontal="center" vertical="top"/>
    </xf>
    <xf numFmtId="3" fontId="6" fillId="0" borderId="0" xfId="0" applyNumberFormat="1" applyFont="1"/>
    <xf numFmtId="0" fontId="14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3" fontId="14" fillId="0" borderId="0" xfId="0" applyNumberFormat="1" applyFont="1"/>
    <xf numFmtId="4" fontId="14" fillId="0" borderId="0" xfId="0" applyNumberFormat="1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1" fillId="16" borderId="0" xfId="0" applyFont="1" applyFill="1"/>
    <xf numFmtId="0" fontId="17" fillId="16" borderId="0" xfId="0" applyFont="1" applyFill="1"/>
    <xf numFmtId="164" fontId="4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4" fontId="11" fillId="7" borderId="0" xfId="0" applyNumberFormat="1" applyFont="1" applyFill="1" applyAlignment="1">
      <alignment horizontal="right"/>
    </xf>
    <xf numFmtId="164" fontId="11" fillId="7" borderId="0" xfId="0" applyNumberFormat="1" applyFont="1" applyFill="1" applyAlignment="1">
      <alignment horizontal="right"/>
    </xf>
    <xf numFmtId="4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8" fillId="0" borderId="0" xfId="0" applyFont="1"/>
    <xf numFmtId="0" fontId="4" fillId="8" borderId="0" xfId="0" applyFont="1" applyFill="1"/>
    <xf numFmtId="0" fontId="6" fillId="8" borderId="0" xfId="0" applyFont="1" applyFill="1"/>
    <xf numFmtId="0" fontId="6" fillId="16" borderId="0" xfId="0" applyFont="1" applyFill="1"/>
    <xf numFmtId="0" fontId="6" fillId="15" borderId="0" xfId="0" applyFont="1" applyFill="1"/>
    <xf numFmtId="0" fontId="6" fillId="12" borderId="0" xfId="0" applyFont="1" applyFill="1" applyAlignment="1">
      <alignment vertical="top"/>
    </xf>
    <xf numFmtId="0" fontId="6" fillId="12" borderId="0" xfId="0" applyFont="1" applyFill="1"/>
    <xf numFmtId="0" fontId="6" fillId="12" borderId="0" xfId="0" applyFont="1" applyFill="1" applyAlignment="1">
      <alignment horizontal="left" vertical="top"/>
    </xf>
    <xf numFmtId="0" fontId="4" fillId="9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0" fontId="4" fillId="9" borderId="1" xfId="0" applyFont="1" applyFill="1" applyBorder="1"/>
    <xf numFmtId="0" fontId="6" fillId="9" borderId="1" xfId="0" applyFont="1" applyFill="1" applyBorder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9" borderId="0" xfId="0" applyFont="1" applyFill="1" applyAlignment="1">
      <alignment vertical="center"/>
    </xf>
    <xf numFmtId="0" fontId="4" fillId="9" borderId="0" xfId="0" applyFont="1" applyFill="1" applyAlignment="1">
      <alignment horizontal="center"/>
    </xf>
    <xf numFmtId="4" fontId="4" fillId="9" borderId="0" xfId="0" applyNumberFormat="1" applyFont="1" applyFill="1" applyAlignment="1">
      <alignment horizontal="center" vertical="center"/>
    </xf>
    <xf numFmtId="2" fontId="6" fillId="9" borderId="0" xfId="0" applyNumberFormat="1" applyFont="1" applyFill="1" applyAlignment="1">
      <alignment horizontal="center" vertical="center"/>
    </xf>
    <xf numFmtId="4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0" fontId="4" fillId="9" borderId="5" xfId="0" applyFont="1" applyFill="1" applyBorder="1" applyAlignment="1">
      <alignment horizontal="center"/>
    </xf>
    <xf numFmtId="3" fontId="6" fillId="0" borderId="0" xfId="0" applyNumberFormat="1" applyFont="1" applyAlignment="1">
      <alignment horizontal="right"/>
    </xf>
    <xf numFmtId="4" fontId="12" fillId="7" borderId="0" xfId="0" applyNumberFormat="1" applyFont="1" applyFill="1" applyAlignment="1">
      <alignment horizontal="right"/>
    </xf>
    <xf numFmtId="164" fontId="12" fillId="7" borderId="0" xfId="0" applyNumberFormat="1" applyFont="1" applyFill="1" applyAlignment="1">
      <alignment horizontal="right"/>
    </xf>
    <xf numFmtId="164" fontId="10" fillId="7" borderId="0" xfId="0" applyNumberFormat="1" applyFont="1" applyFill="1" applyAlignment="1">
      <alignment horizontal="right"/>
    </xf>
    <xf numFmtId="4" fontId="10" fillId="7" borderId="0" xfId="0" applyNumberFormat="1" applyFont="1" applyFill="1" applyAlignment="1">
      <alignment horizontal="right"/>
    </xf>
    <xf numFmtId="0" fontId="6" fillId="0" borderId="0" xfId="0" applyFont="1"/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4" fillId="12" borderId="0" xfId="0" applyFont="1" applyFill="1" applyAlignment="1">
      <alignment horizontal="center"/>
    </xf>
    <xf numFmtId="0" fontId="6" fillId="12" borderId="0" xfId="0" applyFont="1" applyFill="1"/>
    <xf numFmtId="164" fontId="4" fillId="12" borderId="0" xfId="0" applyNumberFormat="1" applyFont="1" applyFill="1" applyAlignment="1">
      <alignment horizontal="center"/>
    </xf>
    <xf numFmtId="164" fontId="6" fillId="12" borderId="0" xfId="0" applyNumberFormat="1" applyFont="1" applyFill="1"/>
    <xf numFmtId="164" fontId="4" fillId="16" borderId="0" xfId="0" applyNumberFormat="1" applyFont="1" applyFill="1" applyAlignment="1">
      <alignment horizontal="right"/>
    </xf>
    <xf numFmtId="164" fontId="6" fillId="16" borderId="0" xfId="0" applyNumberFormat="1" applyFont="1" applyFill="1"/>
    <xf numFmtId="0" fontId="4" fillId="16" borderId="0" xfId="0" applyFont="1" applyFill="1" applyAlignment="1">
      <alignment horizontal="left" vertical="top" wrapText="1"/>
    </xf>
    <xf numFmtId="4" fontId="4" fillId="8" borderId="0" xfId="0" applyNumberFormat="1" applyFont="1" applyFill="1" applyAlignment="1">
      <alignment horizontal="right"/>
    </xf>
    <xf numFmtId="0" fontId="6" fillId="8" borderId="0" xfId="0" applyFont="1" applyFill="1"/>
    <xf numFmtId="164" fontId="4" fillId="8" borderId="0" xfId="0" applyNumberFormat="1" applyFont="1" applyFill="1" applyAlignment="1">
      <alignment horizontal="right"/>
    </xf>
    <xf numFmtId="164" fontId="6" fillId="8" borderId="0" xfId="0" applyNumberFormat="1" applyFont="1" applyFill="1"/>
    <xf numFmtId="4" fontId="4" fillId="16" borderId="0" xfId="0" applyNumberFormat="1" applyFont="1" applyFill="1" applyAlignment="1">
      <alignment horizontal="right"/>
    </xf>
    <xf numFmtId="0" fontId="6" fillId="16" borderId="0" xfId="0" applyFont="1" applyFill="1"/>
    <xf numFmtId="4" fontId="4" fillId="7" borderId="0" xfId="0" applyNumberFormat="1" applyFont="1" applyFill="1" applyAlignment="1">
      <alignment horizontal="right"/>
    </xf>
    <xf numFmtId="0" fontId="6" fillId="7" borderId="0" xfId="0" applyFont="1" applyFill="1"/>
    <xf numFmtId="164" fontId="4" fillId="7" borderId="0" xfId="0" applyNumberFormat="1" applyFont="1" applyFill="1" applyAlignment="1">
      <alignment horizontal="right"/>
    </xf>
    <xf numFmtId="164" fontId="6" fillId="7" borderId="0" xfId="0" applyNumberFormat="1" applyFont="1" applyFill="1"/>
    <xf numFmtId="4" fontId="6" fillId="7" borderId="0" xfId="0" applyNumberFormat="1" applyFont="1" applyFill="1" applyAlignment="1">
      <alignment horizontal="right"/>
    </xf>
    <xf numFmtId="4" fontId="4" fillId="15" borderId="0" xfId="0" applyNumberFormat="1" applyFont="1" applyFill="1" applyAlignment="1">
      <alignment horizontal="right"/>
    </xf>
    <xf numFmtId="0" fontId="6" fillId="15" borderId="0" xfId="0" applyFont="1" applyFill="1"/>
    <xf numFmtId="164" fontId="4" fillId="15" borderId="0" xfId="0" applyNumberFormat="1" applyFont="1" applyFill="1" applyAlignment="1">
      <alignment horizontal="right"/>
    </xf>
    <xf numFmtId="164" fontId="6" fillId="15" borderId="0" xfId="0" applyNumberFormat="1" applyFont="1" applyFill="1"/>
    <xf numFmtId="164" fontId="6" fillId="7" borderId="0" xfId="0" applyNumberFormat="1" applyFont="1" applyFill="1" applyAlignment="1">
      <alignment horizontal="right"/>
    </xf>
    <xf numFmtId="0" fontId="4" fillId="8" borderId="0" xfId="0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0" fontId="7" fillId="5" borderId="0" xfId="0" applyFont="1" applyFill="1" applyAlignment="1">
      <alignment horizontal="left"/>
    </xf>
    <xf numFmtId="0" fontId="7" fillId="2" borderId="0" xfId="0" applyFont="1" applyFill="1" applyAlignment="1">
      <alignment horizontal="left" vertical="top"/>
    </xf>
    <xf numFmtId="0" fontId="4" fillId="15" borderId="0" xfId="0" applyFont="1" applyFill="1" applyAlignment="1">
      <alignment horizontal="left" vertical="top" wrapText="1"/>
    </xf>
    <xf numFmtId="0" fontId="12" fillId="12" borderId="0" xfId="0" applyFont="1" applyFill="1"/>
    <xf numFmtId="164" fontId="12" fillId="12" borderId="0" xfId="0" applyNumberFormat="1" applyFont="1" applyFill="1"/>
    <xf numFmtId="0" fontId="12" fillId="7" borderId="0" xfId="0" applyFont="1" applyFill="1"/>
    <xf numFmtId="164" fontId="12" fillId="7" borderId="0" xfId="0" applyNumberFormat="1" applyFont="1" applyFill="1"/>
    <xf numFmtId="0" fontId="12" fillId="15" borderId="0" xfId="0" applyFont="1" applyFill="1"/>
    <xf numFmtId="164" fontId="12" fillId="15" borderId="0" xfId="0" applyNumberFormat="1" applyFont="1" applyFill="1"/>
    <xf numFmtId="4" fontId="11" fillId="8" borderId="0" xfId="0" applyNumberFormat="1" applyFont="1" applyFill="1" applyAlignment="1">
      <alignment horizontal="right"/>
    </xf>
    <xf numFmtId="0" fontId="12" fillId="8" borderId="0" xfId="0" applyFont="1" applyFill="1"/>
    <xf numFmtId="4" fontId="12" fillId="7" borderId="0" xfId="0" applyNumberFormat="1" applyFont="1" applyFill="1" applyAlignment="1">
      <alignment horizontal="right"/>
    </xf>
    <xf numFmtId="164" fontId="12" fillId="7" borderId="0" xfId="0" applyNumberFormat="1" applyFont="1" applyFill="1" applyAlignment="1">
      <alignment horizontal="right"/>
    </xf>
    <xf numFmtId="164" fontId="11" fillId="8" borderId="0" xfId="0" applyNumberFormat="1" applyFont="1" applyFill="1" applyAlignment="1">
      <alignment horizontal="right"/>
    </xf>
    <xf numFmtId="164" fontId="12" fillId="8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8" fillId="7" borderId="0" xfId="0" applyNumberFormat="1" applyFont="1" applyFill="1" applyAlignment="1">
      <alignment horizontal="right"/>
    </xf>
    <xf numFmtId="0" fontId="4" fillId="0" borderId="0" xfId="0" applyFont="1" applyAlignment="1">
      <alignment horizontal="center"/>
    </xf>
    <xf numFmtId="4" fontId="4" fillId="11" borderId="0" xfId="0" applyNumberFormat="1" applyFont="1" applyFill="1" applyAlignment="1">
      <alignment horizontal="right"/>
    </xf>
    <xf numFmtId="0" fontId="6" fillId="11" borderId="0" xfId="0" applyFont="1" applyFill="1"/>
    <xf numFmtId="4" fontId="4" fillId="13" borderId="0" xfId="0" applyNumberFormat="1" applyFont="1" applyFill="1" applyAlignment="1">
      <alignment horizontal="right"/>
    </xf>
    <xf numFmtId="0" fontId="12" fillId="13" borderId="0" xfId="0" applyFont="1" applyFill="1"/>
    <xf numFmtId="0" fontId="8" fillId="7" borderId="0" xfId="0" applyFont="1" applyFill="1"/>
    <xf numFmtId="165" fontId="6" fillId="7" borderId="0" xfId="0" applyNumberFormat="1" applyFont="1" applyFill="1" applyAlignment="1">
      <alignment horizontal="right"/>
    </xf>
    <xf numFmtId="4" fontId="8" fillId="7" borderId="0" xfId="0" applyNumberFormat="1" applyFont="1" applyFill="1" applyAlignment="1">
      <alignment horizontal="right"/>
    </xf>
    <xf numFmtId="0" fontId="8" fillId="4" borderId="0" xfId="0" applyFont="1" applyFill="1"/>
    <xf numFmtId="4" fontId="8" fillId="4" borderId="0" xfId="0" applyNumberFormat="1" applyFont="1" applyFill="1" applyAlignment="1">
      <alignment horizontal="right"/>
    </xf>
    <xf numFmtId="4" fontId="7" fillId="4" borderId="0" xfId="0" applyNumberFormat="1" applyFont="1" applyFill="1" applyAlignment="1">
      <alignment horizontal="right"/>
    </xf>
    <xf numFmtId="164" fontId="4" fillId="14" borderId="0" xfId="0" applyNumberFormat="1" applyFont="1" applyFill="1" applyAlignment="1">
      <alignment horizontal="right"/>
    </xf>
    <xf numFmtId="164" fontId="6" fillId="14" borderId="0" xfId="0" applyNumberFormat="1" applyFont="1" applyFill="1"/>
    <xf numFmtId="164" fontId="8" fillId="4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0" borderId="0" xfId="0" applyFont="1"/>
    <xf numFmtId="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8" fillId="7" borderId="0" xfId="0" applyFont="1" applyFill="1" applyAlignment="1">
      <alignment horizontal="left"/>
    </xf>
    <xf numFmtId="0" fontId="15" fillId="2" borderId="0" xfId="0" applyFont="1" applyFill="1" applyAlignment="1">
      <alignment horizontal="center"/>
    </xf>
    <xf numFmtId="0" fontId="4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4" fillId="12" borderId="0" xfId="0" applyFont="1" applyFill="1" applyAlignment="1">
      <alignment horizontal="left"/>
    </xf>
    <xf numFmtId="0" fontId="1" fillId="12" borderId="0" xfId="0" applyFont="1" applyFill="1" applyAlignment="1">
      <alignment horizontal="center"/>
    </xf>
    <xf numFmtId="164" fontId="4" fillId="12" borderId="0" xfId="0" applyNumberFormat="1" applyFont="1" applyFill="1" applyAlignment="1">
      <alignment horizontal="left"/>
    </xf>
    <xf numFmtId="0" fontId="5" fillId="12" borderId="0" xfId="0" applyFont="1" applyFill="1" applyAlignment="1">
      <alignment horizontal="left"/>
    </xf>
    <xf numFmtId="164" fontId="5" fillId="12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12" fillId="0" borderId="0" xfId="0" applyFont="1"/>
    <xf numFmtId="4" fontId="12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0" fontId="1" fillId="0" borderId="0" xfId="0" applyFont="1"/>
    <xf numFmtId="0" fontId="5" fillId="4" borderId="0" xfId="0" applyFont="1" applyFill="1" applyAlignment="1">
      <alignment horizontal="left"/>
    </xf>
    <xf numFmtId="0" fontId="4" fillId="7" borderId="0" xfId="0" applyFont="1" applyFill="1"/>
    <xf numFmtId="164" fontId="8" fillId="6" borderId="0" xfId="0" applyNumberFormat="1" applyFont="1" applyFill="1" applyAlignment="1">
      <alignment horizontal="right"/>
    </xf>
    <xf numFmtId="0" fontId="4" fillId="4" borderId="0" xfId="0" applyFont="1" applyFill="1"/>
    <xf numFmtId="4" fontId="4" fillId="4" borderId="0" xfId="0" applyNumberFormat="1" applyFont="1" applyFill="1" applyAlignment="1">
      <alignment horizontal="right"/>
    </xf>
    <xf numFmtId="164" fontId="4" fillId="6" borderId="0" xfId="0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0" fontId="4" fillId="9" borderId="0" xfId="0" applyFont="1" applyFill="1"/>
    <xf numFmtId="4" fontId="4" fillId="9" borderId="0" xfId="0" applyNumberFormat="1" applyFont="1" applyFill="1" applyAlignment="1">
      <alignment horizontal="right"/>
    </xf>
    <xf numFmtId="164" fontId="4" fillId="9" borderId="0" xfId="0" applyNumberFormat="1" applyFont="1" applyFill="1" applyAlignment="1">
      <alignment horizontal="right"/>
    </xf>
    <xf numFmtId="164" fontId="10" fillId="7" borderId="0" xfId="0" applyNumberFormat="1" applyFont="1" applyFill="1" applyAlignment="1">
      <alignment horizontal="right"/>
    </xf>
    <xf numFmtId="4" fontId="10" fillId="7" borderId="0" xfId="0" applyNumberFormat="1" applyFont="1" applyFill="1" applyAlignment="1">
      <alignment horizontal="right"/>
    </xf>
    <xf numFmtId="164" fontId="9" fillId="7" borderId="0" xfId="0" applyNumberFormat="1" applyFont="1" applyFill="1" applyAlignment="1">
      <alignment horizontal="right"/>
    </xf>
    <xf numFmtId="4" fontId="9" fillId="7" borderId="0" xfId="0" applyNumberFormat="1" applyFont="1" applyFill="1" applyAlignment="1">
      <alignment horizontal="right"/>
    </xf>
    <xf numFmtId="0" fontId="4" fillId="10" borderId="0" xfId="0" applyFont="1" applyFill="1" applyAlignment="1">
      <alignment horizontal="center"/>
    </xf>
    <xf numFmtId="4" fontId="4" fillId="3" borderId="0" xfId="0" applyNumberFormat="1" applyFont="1" applyFill="1" applyAlignment="1">
      <alignment horizontal="right"/>
    </xf>
    <xf numFmtId="164" fontId="4" fillId="13" borderId="0" xfId="0" applyNumberFormat="1" applyFont="1" applyFill="1" applyAlignment="1">
      <alignment horizontal="right"/>
    </xf>
    <xf numFmtId="164" fontId="12" fillId="13" borderId="0" xfId="0" applyNumberFormat="1" applyFont="1" applyFill="1"/>
    <xf numFmtId="4" fontId="4" fillId="14" borderId="0" xfId="0" applyNumberFormat="1" applyFont="1" applyFill="1" applyAlignment="1">
      <alignment horizontal="right"/>
    </xf>
    <xf numFmtId="0" fontId="12" fillId="14" borderId="0" xfId="0" applyFont="1" applyFill="1"/>
    <xf numFmtId="164" fontId="12" fillId="14" borderId="0" xfId="0" applyNumberFormat="1" applyFont="1" applyFill="1"/>
    <xf numFmtId="0" fontId="4" fillId="14" borderId="0" xfId="0" applyFont="1" applyFill="1" applyAlignment="1">
      <alignment horizontal="left"/>
    </xf>
    <xf numFmtId="0" fontId="6" fillId="14" borderId="0" xfId="0" applyFont="1" applyFill="1"/>
    <xf numFmtId="0" fontId="4" fillId="13" borderId="0" xfId="0" applyFont="1" applyFill="1" applyAlignment="1">
      <alignment horizontal="left"/>
    </xf>
    <xf numFmtId="0" fontId="6" fillId="13" borderId="0" xfId="0" applyFont="1" applyFill="1"/>
    <xf numFmtId="0" fontId="4" fillId="13" borderId="0" xfId="0" applyFont="1" applyFill="1"/>
    <xf numFmtId="0" fontId="4" fillId="14" borderId="0" xfId="0" applyFont="1" applyFill="1"/>
    <xf numFmtId="164" fontId="4" fillId="11" borderId="0" xfId="0" applyNumberFormat="1" applyFont="1" applyFill="1" applyAlignment="1">
      <alignment horizontal="right"/>
    </xf>
    <xf numFmtId="164" fontId="6" fillId="11" borderId="0" xfId="0" applyNumberFormat="1" applyFont="1" applyFill="1"/>
    <xf numFmtId="0" fontId="12" fillId="16" borderId="0" xfId="0" applyFont="1" applyFill="1"/>
    <xf numFmtId="164" fontId="12" fillId="16" borderId="0" xfId="0" applyNumberFormat="1" applyFont="1" applyFill="1"/>
    <xf numFmtId="164" fontId="4" fillId="3" borderId="0" xfId="0" applyNumberFormat="1" applyFont="1" applyFill="1" applyAlignment="1">
      <alignment horizontal="right"/>
    </xf>
    <xf numFmtId="164" fontId="12" fillId="0" borderId="0" xfId="0" applyNumberFormat="1" applyFont="1"/>
    <xf numFmtId="0" fontId="4" fillId="3" borderId="0" xfId="0" applyFont="1" applyFill="1" applyAlignment="1">
      <alignment horizontal="left"/>
    </xf>
    <xf numFmtId="0" fontId="4" fillId="10" borderId="0" xfId="0" applyFont="1" applyFill="1" applyAlignment="1">
      <alignment horizontal="left"/>
    </xf>
    <xf numFmtId="164" fontId="6" fillId="13" borderId="0" xfId="0" applyNumberFormat="1" applyFont="1" applyFill="1"/>
    <xf numFmtId="0" fontId="4" fillId="7" borderId="0" xfId="0" applyFont="1" applyFill="1" applyAlignment="1">
      <alignment horizontal="left" wrapText="1"/>
    </xf>
    <xf numFmtId="0" fontId="4" fillId="11" borderId="0" xfId="0" applyFont="1" applyFill="1" applyAlignment="1">
      <alignment horizontal="left"/>
    </xf>
    <xf numFmtId="0" fontId="4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4" fontId="6" fillId="0" borderId="10" xfId="0" applyNumberFormat="1" applyFont="1" applyBorder="1" applyAlignment="1">
      <alignment horizontal="center"/>
    </xf>
    <xf numFmtId="4" fontId="6" fillId="0" borderId="11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4" fontId="4" fillId="9" borderId="3" xfId="0" applyNumberFormat="1" applyFont="1" applyFill="1" applyBorder="1" applyAlignment="1">
      <alignment horizontal="center"/>
    </xf>
    <xf numFmtId="4" fontId="4" fillId="9" borderId="4" xfId="0" applyNumberFormat="1" applyFont="1" applyFill="1" applyBorder="1" applyAlignment="1">
      <alignment horizontal="center"/>
    </xf>
    <xf numFmtId="4" fontId="4" fillId="9" borderId="2" xfId="0" applyNumberFormat="1" applyFont="1" applyFill="1" applyBorder="1" applyAlignment="1">
      <alignment horizontal="center"/>
    </xf>
    <xf numFmtId="4" fontId="4" fillId="9" borderId="2" xfId="0" applyNumberFormat="1" applyFont="1" applyFill="1" applyBorder="1" applyAlignment="1">
      <alignment horizontal="center" vertical="center" wrapText="1"/>
    </xf>
    <xf numFmtId="4" fontId="4" fillId="9" borderId="3" xfId="0" applyNumberFormat="1" applyFont="1" applyFill="1" applyBorder="1" applyAlignment="1">
      <alignment horizontal="center" vertical="center" wrapText="1"/>
    </xf>
    <xf numFmtId="4" fontId="4" fillId="9" borderId="4" xfId="0" applyNumberFormat="1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3" fontId="4" fillId="9" borderId="6" xfId="0" applyNumberFormat="1" applyFont="1" applyFill="1" applyBorder="1" applyAlignment="1">
      <alignment horizontal="center" vertical="center" wrapText="1"/>
    </xf>
    <xf numFmtId="3" fontId="4" fillId="9" borderId="7" xfId="0" applyNumberFormat="1" applyFont="1" applyFill="1" applyBorder="1" applyAlignment="1">
      <alignment horizontal="center" vertical="center" wrapText="1"/>
    </xf>
    <xf numFmtId="3" fontId="4" fillId="9" borderId="8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4" fontId="6" fillId="0" borderId="13" xfId="0" applyNumberFormat="1" applyFont="1" applyBorder="1" applyAlignment="1">
      <alignment horizontal="center"/>
    </xf>
    <xf numFmtId="4" fontId="6" fillId="0" borderId="15" xfId="0" applyNumberFormat="1" applyFont="1" applyBorder="1" applyAlignment="1">
      <alignment horizontal="center"/>
    </xf>
    <xf numFmtId="4" fontId="6" fillId="0" borderId="14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4" fontId="6" fillId="0" borderId="19" xfId="0" applyNumberFormat="1" applyFont="1" applyBorder="1" applyAlignment="1">
      <alignment horizontal="center"/>
    </xf>
    <xf numFmtId="4" fontId="6" fillId="0" borderId="20" xfId="0" applyNumberFormat="1" applyFont="1" applyBorder="1" applyAlignment="1">
      <alignment horizontal="center"/>
    </xf>
    <xf numFmtId="4" fontId="6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4" fontId="4" fillId="9" borderId="3" xfId="0" applyNumberFormat="1" applyFont="1" applyFill="1" applyBorder="1" applyAlignment="1">
      <alignment horizontal="center" vertical="center"/>
    </xf>
    <xf numFmtId="4" fontId="4" fillId="9" borderId="4" xfId="0" applyNumberFormat="1" applyFont="1" applyFill="1" applyBorder="1" applyAlignment="1">
      <alignment horizontal="center" vertical="center"/>
    </xf>
    <xf numFmtId="4" fontId="4" fillId="9" borderId="2" xfId="0" applyNumberFormat="1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4" fontId="6" fillId="0" borderId="11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2" fontId="4" fillId="9" borderId="2" xfId="0" applyNumberFormat="1" applyFont="1" applyFill="1" applyBorder="1" applyAlignment="1">
      <alignment horizontal="center" vertical="center"/>
    </xf>
    <xf numFmtId="2" fontId="4" fillId="9" borderId="3" xfId="0" applyNumberFormat="1" applyFont="1" applyFill="1" applyBorder="1" applyAlignment="1">
      <alignment horizontal="center" vertical="center"/>
    </xf>
    <xf numFmtId="2" fontId="4" fillId="9" borderId="4" xfId="0" applyNumberFormat="1" applyFont="1" applyFill="1" applyBorder="1" applyAlignment="1">
      <alignment horizontal="center" vertical="center"/>
    </xf>
    <xf numFmtId="3" fontId="4" fillId="9" borderId="7" xfId="0" applyNumberFormat="1" applyFont="1" applyFill="1" applyBorder="1" applyAlignment="1">
      <alignment horizontal="center"/>
    </xf>
    <xf numFmtId="3" fontId="4" fillId="9" borderId="8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9" borderId="2" xfId="0" applyNumberFormat="1" applyFont="1" applyFill="1" applyBorder="1" applyAlignment="1">
      <alignment horizontal="center" vertical="center"/>
    </xf>
    <xf numFmtId="2" fontId="6" fillId="9" borderId="4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3" fontId="4" fillId="9" borderId="6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2" fontId="6" fillId="0" borderId="11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142875</xdr:rowOff>
    </xdr:from>
    <xdr:to>
      <xdr:col>0</xdr:col>
      <xdr:colOff>571500</xdr:colOff>
      <xdr:row>4</xdr:row>
      <xdr:rowOff>133350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89923D4C-8B66-4319-ABBB-D5D53E18A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33375"/>
          <a:ext cx="4381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A871F-4ABF-4586-A350-6F8779A177B4}">
  <sheetPr>
    <pageSetUpPr fitToPage="1"/>
  </sheetPr>
  <dimension ref="A6:Z1272"/>
  <sheetViews>
    <sheetView tabSelected="1" zoomScale="106" zoomScaleNormal="106" workbookViewId="0">
      <selection activeCell="I8" sqref="I8"/>
    </sheetView>
  </sheetViews>
  <sheetFormatPr defaultRowHeight="15" x14ac:dyDescent="0.25"/>
  <cols>
    <col min="12" max="12" width="10" customWidth="1"/>
    <col min="16" max="16" width="10.7109375" customWidth="1"/>
    <col min="18" max="18" width="13.7109375" bestFit="1" customWidth="1"/>
    <col min="20" max="20" width="12" bestFit="1" customWidth="1"/>
  </cols>
  <sheetData>
    <row r="6" spans="1:24" x14ac:dyDescent="0.25">
      <c r="A6" s="67" t="s">
        <v>0</v>
      </c>
      <c r="B6" s="68"/>
      <c r="C6" s="68"/>
      <c r="D6" s="68"/>
      <c r="E6" s="68"/>
      <c r="V6" s="9" t="s">
        <v>1</v>
      </c>
    </row>
    <row r="7" spans="1:24" ht="18" x14ac:dyDescent="0.25">
      <c r="A7" s="182" t="s">
        <v>2</v>
      </c>
      <c r="B7" s="182"/>
      <c r="C7" s="182"/>
      <c r="D7" s="182"/>
      <c r="E7" s="182"/>
      <c r="F7" s="1"/>
      <c r="G7" s="1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2"/>
      <c r="X7" s="2"/>
    </row>
    <row r="8" spans="1:24" x14ac:dyDescent="0.25">
      <c r="A8" s="182" t="s">
        <v>3</v>
      </c>
      <c r="B8" s="182"/>
      <c r="C8" s="182"/>
      <c r="D8" s="68"/>
      <c r="E8" s="68"/>
    </row>
    <row r="9" spans="1:24" x14ac:dyDescent="0.25">
      <c r="A9" s="69" t="s">
        <v>4</v>
      </c>
      <c r="B9" s="70"/>
      <c r="C9" s="70"/>
      <c r="D9" s="68"/>
      <c r="E9" s="68"/>
    </row>
    <row r="11" spans="1:24" x14ac:dyDescent="0.25">
      <c r="A11" s="66" t="s">
        <v>659</v>
      </c>
      <c r="B11" s="71"/>
      <c r="C11" s="72"/>
      <c r="K11" s="3"/>
    </row>
    <row r="12" spans="1:24" x14ac:dyDescent="0.25">
      <c r="A12" s="66" t="s">
        <v>39</v>
      </c>
      <c r="B12" s="71"/>
      <c r="C12" s="72"/>
    </row>
    <row r="13" spans="1:24" x14ac:dyDescent="0.25">
      <c r="A13" s="66" t="s">
        <v>40</v>
      </c>
      <c r="B13" s="71"/>
      <c r="C13" s="72"/>
    </row>
    <row r="14" spans="1:24" x14ac:dyDescent="0.25">
      <c r="A14" s="4"/>
      <c r="B14" s="5"/>
      <c r="C14" s="6"/>
    </row>
    <row r="15" spans="1:24" x14ac:dyDescent="0.25">
      <c r="A15" s="4"/>
      <c r="B15" s="66" t="s">
        <v>5</v>
      </c>
      <c r="C15" s="6"/>
    </row>
    <row r="16" spans="1:24" x14ac:dyDescent="0.25">
      <c r="A16" s="4"/>
      <c r="B16" s="5"/>
      <c r="C16" s="6"/>
    </row>
    <row r="17" spans="1:24" x14ac:dyDescent="0.25">
      <c r="A17" s="4"/>
      <c r="B17" s="5"/>
      <c r="C17" s="6"/>
    </row>
    <row r="18" spans="1:24" x14ac:dyDescent="0.25">
      <c r="A18" s="4"/>
      <c r="B18" s="5"/>
      <c r="C18" s="6"/>
    </row>
    <row r="19" spans="1:24" x14ac:dyDescent="0.25">
      <c r="A19" s="159" t="s">
        <v>645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</row>
    <row r="20" spans="1:24" x14ac:dyDescent="0.25">
      <c r="A20" s="159" t="s">
        <v>38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</row>
    <row r="21" spans="1:24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x14ac:dyDescent="0.25">
      <c r="A23" s="183" t="s">
        <v>6</v>
      </c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</row>
    <row r="24" spans="1:24" x14ac:dyDescent="0.25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</row>
    <row r="25" spans="1:24" x14ac:dyDescent="0.25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</row>
    <row r="26" spans="1:24" x14ac:dyDescent="0.25">
      <c r="A26" s="183" t="s">
        <v>7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</row>
    <row r="27" spans="1:24" x14ac:dyDescent="0.25">
      <c r="A27" s="7"/>
      <c r="B27" s="66" t="s">
        <v>41</v>
      </c>
      <c r="C27" s="75"/>
      <c r="D27" s="75"/>
      <c r="E27" s="75"/>
      <c r="F27" s="73"/>
      <c r="G27" s="73"/>
      <c r="H27" s="66"/>
      <c r="I27" s="66"/>
      <c r="J27" s="66"/>
      <c r="K27" s="74"/>
      <c r="L27" s="74"/>
      <c r="M27" s="74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x14ac:dyDescent="0.25">
      <c r="A28" s="4"/>
      <c r="B28" s="71"/>
      <c r="C28" s="72"/>
    </row>
    <row r="29" spans="1:24" x14ac:dyDescent="0.25">
      <c r="A29" s="4"/>
      <c r="B29" s="181" t="s">
        <v>8</v>
      </c>
      <c r="C29" s="181"/>
      <c r="D29" s="181"/>
      <c r="E29" s="181"/>
      <c r="F29" s="181"/>
      <c r="G29" s="181"/>
      <c r="H29" s="181"/>
      <c r="I29" s="181"/>
      <c r="J29" s="181"/>
    </row>
    <row r="30" spans="1:24" x14ac:dyDescent="0.25">
      <c r="A30" s="173" t="s">
        <v>9</v>
      </c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 t="s">
        <v>10</v>
      </c>
      <c r="N30" s="173"/>
      <c r="O30" s="173" t="s">
        <v>11</v>
      </c>
      <c r="P30" s="173"/>
      <c r="Q30" s="173" t="s">
        <v>12</v>
      </c>
      <c r="R30" s="173"/>
      <c r="S30" s="173" t="s">
        <v>13</v>
      </c>
      <c r="T30" s="173"/>
      <c r="U30" s="173" t="s">
        <v>14</v>
      </c>
      <c r="V30" s="173"/>
      <c r="W30" s="173" t="s">
        <v>15</v>
      </c>
      <c r="X30" s="173"/>
    </row>
    <row r="31" spans="1:24" x14ac:dyDescent="0.25">
      <c r="A31" s="184" t="s">
        <v>16</v>
      </c>
      <c r="B31" s="184"/>
      <c r="C31" s="184"/>
      <c r="D31" s="184"/>
      <c r="E31" s="184"/>
      <c r="F31" s="184"/>
      <c r="G31" s="184"/>
      <c r="H31" s="184"/>
      <c r="I31" s="184"/>
      <c r="J31" s="184"/>
      <c r="K31" s="184"/>
      <c r="L31" s="184"/>
      <c r="M31" s="185" t="s">
        <v>17</v>
      </c>
      <c r="N31" s="185"/>
      <c r="O31" s="185" t="s">
        <v>18</v>
      </c>
      <c r="P31" s="185"/>
      <c r="Q31" s="185" t="s">
        <v>19</v>
      </c>
      <c r="R31" s="185"/>
      <c r="S31" s="185" t="s">
        <v>20</v>
      </c>
      <c r="T31" s="185"/>
      <c r="U31" s="185" t="s">
        <v>21</v>
      </c>
      <c r="V31" s="185"/>
      <c r="W31" s="185" t="s">
        <v>22</v>
      </c>
      <c r="X31" s="185"/>
    </row>
    <row r="32" spans="1:24" x14ac:dyDescent="0.25">
      <c r="A32" s="114" t="s">
        <v>23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5">
        <v>3086552.02</v>
      </c>
      <c r="N32" s="115"/>
      <c r="O32" s="115">
        <v>21638815</v>
      </c>
      <c r="P32" s="115"/>
      <c r="Q32" s="115">
        <v>21638815</v>
      </c>
      <c r="R32" s="115"/>
      <c r="S32" s="115">
        <v>6660412.21</v>
      </c>
      <c r="T32" s="115"/>
      <c r="U32" s="116">
        <f t="shared" ref="U32:U38" si="0">S32/M32*100</f>
        <v>215.78810811683647</v>
      </c>
      <c r="V32" s="116"/>
      <c r="W32" s="116">
        <v>30.78</v>
      </c>
      <c r="X32" s="116"/>
    </row>
    <row r="33" spans="1:24" x14ac:dyDescent="0.25">
      <c r="A33" s="114" t="s">
        <v>24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5">
        <v>28481.279999999999</v>
      </c>
      <c r="N33" s="115"/>
      <c r="O33" s="115">
        <v>104500</v>
      </c>
      <c r="P33" s="115"/>
      <c r="Q33" s="115">
        <v>104500</v>
      </c>
      <c r="R33" s="115"/>
      <c r="S33" s="115">
        <v>19103.490000000002</v>
      </c>
      <c r="T33" s="115"/>
      <c r="U33" s="116">
        <f t="shared" si="0"/>
        <v>67.073846400161798</v>
      </c>
      <c r="V33" s="116"/>
      <c r="W33" s="116">
        <v>18.28</v>
      </c>
      <c r="X33" s="116"/>
    </row>
    <row r="34" spans="1:24" x14ac:dyDescent="0.25">
      <c r="A34" s="177" t="s">
        <v>25</v>
      </c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8">
        <v>3115033.3</v>
      </c>
      <c r="N34" s="178"/>
      <c r="O34" s="178">
        <v>21743315</v>
      </c>
      <c r="P34" s="178"/>
      <c r="Q34" s="178">
        <v>21743315</v>
      </c>
      <c r="R34" s="178"/>
      <c r="S34" s="178">
        <v>6679515.7000000002</v>
      </c>
      <c r="T34" s="178"/>
      <c r="U34" s="179">
        <f t="shared" si="0"/>
        <v>214.42838829363399</v>
      </c>
      <c r="V34" s="179"/>
      <c r="W34" s="179">
        <v>30.72</v>
      </c>
      <c r="X34" s="179"/>
    </row>
    <row r="35" spans="1:24" x14ac:dyDescent="0.25">
      <c r="A35" s="114" t="s">
        <v>26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5">
        <v>2685632.84</v>
      </c>
      <c r="N35" s="115"/>
      <c r="O35" s="115">
        <v>11563724</v>
      </c>
      <c r="P35" s="115"/>
      <c r="Q35" s="115">
        <v>11568724</v>
      </c>
      <c r="R35" s="115"/>
      <c r="S35" s="115">
        <v>3286046</v>
      </c>
      <c r="T35" s="115"/>
      <c r="U35" s="116">
        <f t="shared" si="0"/>
        <v>122.35648712129988</v>
      </c>
      <c r="V35" s="116"/>
      <c r="W35" s="116">
        <v>28.4</v>
      </c>
      <c r="X35" s="116"/>
    </row>
    <row r="36" spans="1:24" x14ac:dyDescent="0.25">
      <c r="A36" s="114" t="s">
        <v>27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5">
        <v>2679414.4300000002</v>
      </c>
      <c r="N36" s="115"/>
      <c r="O36" s="115">
        <v>16084110</v>
      </c>
      <c r="P36" s="115"/>
      <c r="Q36" s="115">
        <v>16079110</v>
      </c>
      <c r="R36" s="115"/>
      <c r="S36" s="115">
        <v>3174872.07</v>
      </c>
      <c r="T36" s="115"/>
      <c r="U36" s="116">
        <f t="shared" si="0"/>
        <v>118.49126564568064</v>
      </c>
      <c r="V36" s="116"/>
      <c r="W36" s="116">
        <v>19.75</v>
      </c>
      <c r="X36" s="116"/>
    </row>
    <row r="37" spans="1:24" x14ac:dyDescent="0.25">
      <c r="A37" s="177" t="s">
        <v>28</v>
      </c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8">
        <v>5365047.2699999996</v>
      </c>
      <c r="N37" s="178"/>
      <c r="O37" s="178">
        <v>27647834</v>
      </c>
      <c r="P37" s="178"/>
      <c r="Q37" s="178">
        <v>27647834</v>
      </c>
      <c r="R37" s="178"/>
      <c r="S37" s="178">
        <v>6460918.0700000003</v>
      </c>
      <c r="T37" s="178"/>
      <c r="U37" s="179">
        <f t="shared" si="0"/>
        <v>120.4261163946837</v>
      </c>
      <c r="V37" s="179"/>
      <c r="W37" s="179">
        <v>23.37</v>
      </c>
      <c r="X37" s="179"/>
    </row>
    <row r="38" spans="1:24" x14ac:dyDescent="0.25">
      <c r="A38" s="177" t="s">
        <v>29</v>
      </c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8">
        <v>-2250013.9700000002</v>
      </c>
      <c r="N38" s="178"/>
      <c r="O38" s="178">
        <v>-5904519</v>
      </c>
      <c r="P38" s="178"/>
      <c r="Q38" s="178">
        <v>-5904519</v>
      </c>
      <c r="R38" s="178"/>
      <c r="S38" s="178">
        <v>218597.63</v>
      </c>
      <c r="T38" s="178"/>
      <c r="U38" s="179">
        <f t="shared" si="0"/>
        <v>-9.7153899004458175</v>
      </c>
      <c r="V38" s="179"/>
      <c r="W38" s="179">
        <v>-3.7</v>
      </c>
      <c r="X38" s="179"/>
    </row>
    <row r="39" spans="1:24" x14ac:dyDescent="0.25">
      <c r="A39" s="184" t="s">
        <v>30</v>
      </c>
      <c r="B39" s="184"/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 t="s">
        <v>31</v>
      </c>
      <c r="N39" s="184"/>
      <c r="O39" s="184" t="s">
        <v>31</v>
      </c>
      <c r="P39" s="184"/>
      <c r="Q39" s="184" t="s">
        <v>31</v>
      </c>
      <c r="R39" s="184"/>
      <c r="S39" s="184" t="s">
        <v>31</v>
      </c>
      <c r="T39" s="184"/>
      <c r="U39" s="184" t="s">
        <v>31</v>
      </c>
      <c r="V39" s="184"/>
      <c r="W39" s="186" t="s">
        <v>31</v>
      </c>
      <c r="X39" s="186"/>
    </row>
    <row r="40" spans="1:24" x14ac:dyDescent="0.25">
      <c r="A40" s="114" t="s">
        <v>32</v>
      </c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5">
        <v>0</v>
      </c>
      <c r="N40" s="115"/>
      <c r="O40" s="115">
        <v>0</v>
      </c>
      <c r="P40" s="115"/>
      <c r="Q40" s="115">
        <v>0</v>
      </c>
      <c r="R40" s="115"/>
      <c r="S40" s="115">
        <v>0</v>
      </c>
      <c r="T40" s="115"/>
      <c r="U40" s="116">
        <v>0</v>
      </c>
      <c r="V40" s="116"/>
      <c r="W40" s="116">
        <v>0</v>
      </c>
      <c r="X40" s="116"/>
    </row>
    <row r="41" spans="1:24" x14ac:dyDescent="0.25">
      <c r="A41" s="114" t="s">
        <v>33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5">
        <v>0</v>
      </c>
      <c r="N41" s="115"/>
      <c r="O41" s="115">
        <v>100000</v>
      </c>
      <c r="P41" s="115"/>
      <c r="Q41" s="115">
        <v>100000</v>
      </c>
      <c r="R41" s="115"/>
      <c r="S41" s="115">
        <v>0</v>
      </c>
      <c r="T41" s="115"/>
      <c r="U41" s="116">
        <v>0</v>
      </c>
      <c r="V41" s="116"/>
      <c r="W41" s="116">
        <v>0</v>
      </c>
      <c r="X41" s="116"/>
    </row>
    <row r="42" spans="1:24" x14ac:dyDescent="0.25">
      <c r="A42" s="177" t="s">
        <v>34</v>
      </c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8">
        <v>0</v>
      </c>
      <c r="N42" s="178"/>
      <c r="O42" s="178">
        <v>-100000</v>
      </c>
      <c r="P42" s="178"/>
      <c r="Q42" s="178">
        <v>-100000</v>
      </c>
      <c r="R42" s="178"/>
      <c r="S42" s="178">
        <v>0</v>
      </c>
      <c r="T42" s="178"/>
      <c r="U42" s="179">
        <v>0</v>
      </c>
      <c r="V42" s="179"/>
      <c r="W42" s="179">
        <v>0</v>
      </c>
      <c r="X42" s="179"/>
    </row>
    <row r="43" spans="1:24" x14ac:dyDescent="0.25">
      <c r="A43" s="177" t="s">
        <v>35</v>
      </c>
      <c r="B43" s="177"/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8">
        <v>0</v>
      </c>
      <c r="N43" s="178"/>
      <c r="O43" s="178">
        <v>0</v>
      </c>
      <c r="P43" s="178"/>
      <c r="Q43" s="178">
        <v>0</v>
      </c>
      <c r="R43" s="178"/>
      <c r="S43" s="178">
        <v>0</v>
      </c>
      <c r="T43" s="178"/>
      <c r="U43" s="179">
        <v>0</v>
      </c>
      <c r="V43" s="179"/>
      <c r="W43" s="179">
        <v>0</v>
      </c>
      <c r="X43" s="179"/>
    </row>
    <row r="44" spans="1:24" x14ac:dyDescent="0.25">
      <c r="A44" s="177" t="s">
        <v>36</v>
      </c>
      <c r="B44" s="177"/>
      <c r="C44" s="177"/>
      <c r="D44" s="177"/>
      <c r="E44" s="177"/>
      <c r="F44" s="177"/>
      <c r="G44" s="177"/>
      <c r="H44" s="177"/>
      <c r="I44" s="177"/>
      <c r="J44" s="177"/>
      <c r="K44" s="177"/>
      <c r="L44" s="177"/>
      <c r="M44" s="178">
        <v>7226585.4400000004</v>
      </c>
      <c r="N44" s="178"/>
      <c r="O44" s="178">
        <v>6004519</v>
      </c>
      <c r="P44" s="178"/>
      <c r="Q44" s="178">
        <v>6004519</v>
      </c>
      <c r="R44" s="178"/>
      <c r="S44" s="178">
        <v>4308740.28</v>
      </c>
      <c r="T44" s="178"/>
      <c r="U44" s="179">
        <f>S44/M44*100</f>
        <v>59.623460011288543</v>
      </c>
      <c r="V44" s="179"/>
      <c r="W44" s="179">
        <v>71.760000000000005</v>
      </c>
      <c r="X44" s="179"/>
    </row>
    <row r="45" spans="1:24" x14ac:dyDescent="0.25">
      <c r="A45" s="184" t="s">
        <v>37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7" t="s">
        <v>31</v>
      </c>
      <c r="N45" s="187"/>
      <c r="O45" s="187" t="s">
        <v>31</v>
      </c>
      <c r="P45" s="187"/>
      <c r="Q45" s="187" t="s">
        <v>31</v>
      </c>
      <c r="R45" s="187"/>
      <c r="S45" s="187" t="s">
        <v>31</v>
      </c>
      <c r="T45" s="187"/>
      <c r="U45" s="187" t="s">
        <v>31</v>
      </c>
      <c r="V45" s="187"/>
      <c r="W45" s="188" t="s">
        <v>31</v>
      </c>
      <c r="X45" s="188"/>
    </row>
    <row r="46" spans="1:24" x14ac:dyDescent="0.25">
      <c r="A46" s="177" t="s">
        <v>648</v>
      </c>
      <c r="B46" s="177"/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8">
        <v>4976571.47</v>
      </c>
      <c r="N46" s="178"/>
      <c r="O46" s="178">
        <v>0</v>
      </c>
      <c r="P46" s="178"/>
      <c r="Q46" s="178">
        <v>0</v>
      </c>
      <c r="R46" s="178"/>
      <c r="S46" s="178">
        <v>4527337.91</v>
      </c>
      <c r="T46" s="178"/>
      <c r="U46" s="179">
        <f>S46/M46*100</f>
        <v>90.973031077558304</v>
      </c>
      <c r="V46" s="179"/>
      <c r="W46" s="179">
        <v>0</v>
      </c>
      <c r="X46" s="179"/>
    </row>
    <row r="59" spans="1:24" x14ac:dyDescent="0.25">
      <c r="A59" s="159" t="s">
        <v>42</v>
      </c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</row>
    <row r="60" spans="1:24" x14ac:dyDescent="0.25">
      <c r="A60" s="46"/>
      <c r="B60" s="10" t="s">
        <v>43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</row>
    <row r="61" spans="1:24" x14ac:dyDescent="0.2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</row>
    <row r="62" spans="1:24" x14ac:dyDescent="0.2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</row>
    <row r="63" spans="1:24" x14ac:dyDescent="0.25">
      <c r="A63" s="46"/>
      <c r="B63" s="11" t="s">
        <v>16</v>
      </c>
      <c r="C63" s="11"/>
      <c r="D63" s="11"/>
      <c r="E63" s="11"/>
      <c r="F63" s="11"/>
      <c r="G63" s="11"/>
      <c r="H63" s="11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</row>
    <row r="64" spans="1:24" x14ac:dyDescent="0.2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</row>
    <row r="65" spans="1:24" x14ac:dyDescent="0.25">
      <c r="A65" s="142" t="s">
        <v>44</v>
      </c>
      <c r="B65" s="142"/>
      <c r="C65" s="142"/>
      <c r="D65" s="142"/>
      <c r="E65" s="142"/>
      <c r="F65" s="142"/>
      <c r="G65" s="142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</row>
    <row r="66" spans="1:24" x14ac:dyDescent="0.25">
      <c r="A66" s="173" t="s">
        <v>9</v>
      </c>
      <c r="B66" s="173"/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 t="s">
        <v>10</v>
      </c>
      <c r="N66" s="173"/>
      <c r="O66" s="173" t="s">
        <v>11</v>
      </c>
      <c r="P66" s="173"/>
      <c r="Q66" s="173" t="s">
        <v>12</v>
      </c>
      <c r="R66" s="173"/>
      <c r="S66" s="173" t="s">
        <v>13</v>
      </c>
      <c r="T66" s="173"/>
      <c r="U66" s="173" t="s">
        <v>14</v>
      </c>
      <c r="V66" s="173"/>
      <c r="W66" s="173" t="s">
        <v>15</v>
      </c>
      <c r="X66" s="173"/>
    </row>
    <row r="67" spans="1:24" x14ac:dyDescent="0.25">
      <c r="A67" s="189"/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76" t="s">
        <v>17</v>
      </c>
      <c r="N67" s="176"/>
      <c r="O67" s="176" t="s">
        <v>18</v>
      </c>
      <c r="P67" s="176"/>
      <c r="Q67" s="176" t="s">
        <v>19</v>
      </c>
      <c r="R67" s="176"/>
      <c r="S67" s="176" t="s">
        <v>20</v>
      </c>
      <c r="T67" s="176"/>
      <c r="U67" s="176" t="s">
        <v>21</v>
      </c>
      <c r="V67" s="176"/>
      <c r="W67" s="176" t="s">
        <v>22</v>
      </c>
      <c r="X67" s="176"/>
    </row>
    <row r="68" spans="1:24" x14ac:dyDescent="0.25">
      <c r="A68" s="177" t="s">
        <v>23</v>
      </c>
      <c r="B68" s="177"/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8">
        <v>3086552.02</v>
      </c>
      <c r="N68" s="178"/>
      <c r="O68" s="178">
        <v>21638815</v>
      </c>
      <c r="P68" s="178"/>
      <c r="Q68" s="178">
        <v>21638815</v>
      </c>
      <c r="R68" s="178"/>
      <c r="S68" s="178">
        <v>6660412.21</v>
      </c>
      <c r="T68" s="178"/>
      <c r="U68" s="179">
        <f t="shared" ref="U68:U84" si="1">S68/M68*100</f>
        <v>215.78810811683647</v>
      </c>
      <c r="V68" s="179"/>
      <c r="W68" s="179">
        <v>30.78</v>
      </c>
      <c r="X68" s="179"/>
    </row>
    <row r="69" spans="1:24" x14ac:dyDescent="0.25">
      <c r="A69" s="177" t="s">
        <v>45</v>
      </c>
      <c r="B69" s="177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8">
        <v>888008.07</v>
      </c>
      <c r="N69" s="178"/>
      <c r="O69" s="178">
        <v>2800000</v>
      </c>
      <c r="P69" s="178"/>
      <c r="Q69" s="178">
        <v>2800000</v>
      </c>
      <c r="R69" s="178"/>
      <c r="S69" s="178">
        <v>1068549.5</v>
      </c>
      <c r="T69" s="178"/>
      <c r="U69" s="179">
        <f t="shared" si="1"/>
        <v>120.33105735176484</v>
      </c>
      <c r="V69" s="179"/>
      <c r="W69" s="179">
        <v>38.159999999999997</v>
      </c>
      <c r="X69" s="179"/>
    </row>
    <row r="70" spans="1:24" x14ac:dyDescent="0.25">
      <c r="A70" s="190" t="s">
        <v>46</v>
      </c>
      <c r="B70" s="190"/>
      <c r="C70" s="190"/>
      <c r="D70" s="190"/>
      <c r="E70" s="190"/>
      <c r="F70" s="190"/>
      <c r="G70" s="190"/>
      <c r="H70" s="190"/>
      <c r="I70" s="190"/>
      <c r="J70" s="190"/>
      <c r="K70" s="190"/>
      <c r="L70" s="190"/>
      <c r="M70" s="191">
        <v>843523.33</v>
      </c>
      <c r="N70" s="191"/>
      <c r="O70" s="191" t="s">
        <v>31</v>
      </c>
      <c r="P70" s="191"/>
      <c r="Q70" s="191" t="s">
        <v>31</v>
      </c>
      <c r="R70" s="191"/>
      <c r="S70" s="191">
        <v>994534.05</v>
      </c>
      <c r="T70" s="191"/>
      <c r="U70" s="179">
        <f t="shared" si="1"/>
        <v>117.90237621524943</v>
      </c>
      <c r="V70" s="179"/>
      <c r="W70" s="192" t="s">
        <v>31</v>
      </c>
      <c r="X70" s="192"/>
    </row>
    <row r="71" spans="1:24" x14ac:dyDescent="0.25">
      <c r="A71" s="190" t="s">
        <v>47</v>
      </c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1">
        <v>1168699.5</v>
      </c>
      <c r="N71" s="191"/>
      <c r="O71" s="191" t="s">
        <v>31</v>
      </c>
      <c r="P71" s="191"/>
      <c r="Q71" s="191" t="s">
        <v>31</v>
      </c>
      <c r="R71" s="191"/>
      <c r="S71" s="191">
        <v>1345568.52</v>
      </c>
      <c r="T71" s="191"/>
      <c r="U71" s="179">
        <f t="shared" si="1"/>
        <v>115.13383209285193</v>
      </c>
      <c r="V71" s="179"/>
      <c r="W71" s="192" t="s">
        <v>31</v>
      </c>
      <c r="X71" s="192"/>
    </row>
    <row r="72" spans="1:24" x14ac:dyDescent="0.25">
      <c r="A72" s="190" t="s">
        <v>48</v>
      </c>
      <c r="B72" s="190"/>
      <c r="C72" s="190"/>
      <c r="D72" s="190"/>
      <c r="E72" s="190"/>
      <c r="F72" s="190"/>
      <c r="G72" s="190"/>
      <c r="H72" s="190"/>
      <c r="I72" s="190"/>
      <c r="J72" s="190"/>
      <c r="K72" s="190"/>
      <c r="L72" s="190"/>
      <c r="M72" s="191">
        <v>59636.19</v>
      </c>
      <c r="N72" s="191"/>
      <c r="O72" s="191" t="s">
        <v>31</v>
      </c>
      <c r="P72" s="191"/>
      <c r="Q72" s="191" t="s">
        <v>31</v>
      </c>
      <c r="R72" s="191"/>
      <c r="S72" s="191">
        <v>50685.13</v>
      </c>
      <c r="T72" s="191"/>
      <c r="U72" s="179">
        <f t="shared" si="1"/>
        <v>84.990556908481224</v>
      </c>
      <c r="V72" s="179"/>
      <c r="W72" s="192" t="s">
        <v>31</v>
      </c>
      <c r="X72" s="192"/>
    </row>
    <row r="73" spans="1:24" x14ac:dyDescent="0.25">
      <c r="A73" s="190" t="s">
        <v>49</v>
      </c>
      <c r="B73" s="190"/>
      <c r="C73" s="190"/>
      <c r="D73" s="190"/>
      <c r="E73" s="190"/>
      <c r="F73" s="190"/>
      <c r="G73" s="190"/>
      <c r="H73" s="190"/>
      <c r="I73" s="190"/>
      <c r="J73" s="190"/>
      <c r="K73" s="190"/>
      <c r="L73" s="190"/>
      <c r="M73" s="191">
        <v>34420.730000000003</v>
      </c>
      <c r="N73" s="191"/>
      <c r="O73" s="191" t="s">
        <v>31</v>
      </c>
      <c r="P73" s="191"/>
      <c r="Q73" s="191" t="s">
        <v>31</v>
      </c>
      <c r="R73" s="191"/>
      <c r="S73" s="191">
        <v>42967.25</v>
      </c>
      <c r="T73" s="191"/>
      <c r="U73" s="179">
        <f t="shared" si="1"/>
        <v>124.82957217932331</v>
      </c>
      <c r="V73" s="179"/>
      <c r="W73" s="192" t="s">
        <v>31</v>
      </c>
      <c r="X73" s="192"/>
    </row>
    <row r="74" spans="1:24" x14ac:dyDescent="0.25">
      <c r="A74" s="190" t="s">
        <v>50</v>
      </c>
      <c r="B74" s="190"/>
      <c r="C74" s="190"/>
      <c r="D74" s="190"/>
      <c r="E74" s="190"/>
      <c r="F74" s="190"/>
      <c r="G74" s="190"/>
      <c r="H74" s="190"/>
      <c r="I74" s="190"/>
      <c r="J74" s="190"/>
      <c r="K74" s="190"/>
      <c r="L74" s="190"/>
      <c r="M74" s="191">
        <v>26383.91</v>
      </c>
      <c r="N74" s="191"/>
      <c r="O74" s="191" t="s">
        <v>31</v>
      </c>
      <c r="P74" s="191"/>
      <c r="Q74" s="191" t="s">
        <v>31</v>
      </c>
      <c r="R74" s="191"/>
      <c r="S74" s="191">
        <v>29491.34</v>
      </c>
      <c r="T74" s="191"/>
      <c r="U74" s="179">
        <f t="shared" si="1"/>
        <v>111.77774636132401</v>
      </c>
      <c r="V74" s="179"/>
      <c r="W74" s="192" t="s">
        <v>31</v>
      </c>
      <c r="X74" s="192"/>
    </row>
    <row r="75" spans="1:24" x14ac:dyDescent="0.25">
      <c r="A75" s="190" t="s">
        <v>51</v>
      </c>
      <c r="B75" s="190"/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1">
        <v>23748.17</v>
      </c>
      <c r="N75" s="191"/>
      <c r="O75" s="191" t="s">
        <v>31</v>
      </c>
      <c r="P75" s="191"/>
      <c r="Q75" s="191" t="s">
        <v>31</v>
      </c>
      <c r="R75" s="191"/>
      <c r="S75" s="191">
        <v>22826.79</v>
      </c>
      <c r="T75" s="191"/>
      <c r="U75" s="179">
        <f t="shared" si="1"/>
        <v>96.120206314844481</v>
      </c>
      <c r="V75" s="179"/>
      <c r="W75" s="192" t="s">
        <v>31</v>
      </c>
      <c r="X75" s="192"/>
    </row>
    <row r="76" spans="1:24" x14ac:dyDescent="0.25">
      <c r="A76" s="190" t="s">
        <v>52</v>
      </c>
      <c r="B76" s="190"/>
      <c r="C76" s="190"/>
      <c r="D76" s="190"/>
      <c r="E76" s="190"/>
      <c r="F76" s="190"/>
      <c r="G76" s="190"/>
      <c r="H76" s="190"/>
      <c r="I76" s="190"/>
      <c r="J76" s="190"/>
      <c r="K76" s="190"/>
      <c r="L76" s="190"/>
      <c r="M76" s="191">
        <v>-469362.17</v>
      </c>
      <c r="N76" s="191"/>
      <c r="O76" s="191" t="s">
        <v>31</v>
      </c>
      <c r="P76" s="191"/>
      <c r="Q76" s="191" t="s">
        <v>31</v>
      </c>
      <c r="R76" s="191"/>
      <c r="S76" s="191">
        <v>-497004.98</v>
      </c>
      <c r="T76" s="191"/>
      <c r="U76" s="179">
        <f t="shared" si="1"/>
        <v>105.88944140939181</v>
      </c>
      <c r="V76" s="179"/>
      <c r="W76" s="192" t="s">
        <v>31</v>
      </c>
      <c r="X76" s="192"/>
    </row>
    <row r="77" spans="1:24" x14ac:dyDescent="0.25">
      <c r="A77" s="190" t="s">
        <v>53</v>
      </c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1">
        <v>34615.57</v>
      </c>
      <c r="N77" s="191"/>
      <c r="O77" s="191" t="s">
        <v>31</v>
      </c>
      <c r="P77" s="191"/>
      <c r="Q77" s="191" t="s">
        <v>31</v>
      </c>
      <c r="R77" s="191"/>
      <c r="S77" s="191">
        <v>64598.57</v>
      </c>
      <c r="T77" s="191"/>
      <c r="U77" s="179">
        <f t="shared" si="1"/>
        <v>186.61709167290905</v>
      </c>
      <c r="V77" s="179"/>
      <c r="W77" s="192" t="s">
        <v>31</v>
      </c>
      <c r="X77" s="192"/>
    </row>
    <row r="78" spans="1:24" x14ac:dyDescent="0.25">
      <c r="A78" s="190" t="s">
        <v>54</v>
      </c>
      <c r="B78" s="190"/>
      <c r="C78" s="190"/>
      <c r="D78" s="190"/>
      <c r="E78" s="190"/>
      <c r="F78" s="190"/>
      <c r="G78" s="190"/>
      <c r="H78" s="190"/>
      <c r="I78" s="190"/>
      <c r="J78" s="190"/>
      <c r="K78" s="190"/>
      <c r="L78" s="190"/>
      <c r="M78" s="191">
        <v>441.17</v>
      </c>
      <c r="N78" s="191"/>
      <c r="O78" s="191" t="s">
        <v>31</v>
      </c>
      <c r="P78" s="191"/>
      <c r="Q78" s="191" t="s">
        <v>31</v>
      </c>
      <c r="R78" s="191"/>
      <c r="S78" s="191">
        <v>4739.7</v>
      </c>
      <c r="T78" s="191"/>
      <c r="U78" s="179">
        <f t="shared" si="1"/>
        <v>1074.3477571004373</v>
      </c>
      <c r="V78" s="179"/>
      <c r="W78" s="192" t="s">
        <v>31</v>
      </c>
      <c r="X78" s="192"/>
    </row>
    <row r="79" spans="1:24" x14ac:dyDescent="0.25">
      <c r="A79" s="190" t="s">
        <v>55</v>
      </c>
      <c r="B79" s="190"/>
      <c r="C79" s="190"/>
      <c r="D79" s="190"/>
      <c r="E79" s="190"/>
      <c r="F79" s="190"/>
      <c r="G79" s="190"/>
      <c r="H79" s="190"/>
      <c r="I79" s="190"/>
      <c r="J79" s="190"/>
      <c r="K79" s="190"/>
      <c r="L79" s="190"/>
      <c r="M79" s="191">
        <v>34174.400000000001</v>
      </c>
      <c r="N79" s="191"/>
      <c r="O79" s="191" t="s">
        <v>31</v>
      </c>
      <c r="P79" s="191"/>
      <c r="Q79" s="191" t="s">
        <v>31</v>
      </c>
      <c r="R79" s="191"/>
      <c r="S79" s="191">
        <v>59858.87</v>
      </c>
      <c r="T79" s="191"/>
      <c r="U79" s="179">
        <f t="shared" si="1"/>
        <v>175.15704738049533</v>
      </c>
      <c r="V79" s="179"/>
      <c r="W79" s="192" t="s">
        <v>31</v>
      </c>
      <c r="X79" s="192"/>
    </row>
    <row r="80" spans="1:24" x14ac:dyDescent="0.25">
      <c r="A80" s="190" t="s">
        <v>56</v>
      </c>
      <c r="B80" s="190"/>
      <c r="C80" s="190"/>
      <c r="D80" s="190"/>
      <c r="E80" s="190"/>
      <c r="F80" s="190"/>
      <c r="G80" s="190"/>
      <c r="H80" s="190"/>
      <c r="I80" s="190"/>
      <c r="J80" s="190"/>
      <c r="K80" s="190"/>
      <c r="L80" s="190"/>
      <c r="M80" s="191">
        <v>9866.17</v>
      </c>
      <c r="N80" s="191"/>
      <c r="O80" s="191" t="s">
        <v>31</v>
      </c>
      <c r="P80" s="191"/>
      <c r="Q80" s="191" t="s">
        <v>31</v>
      </c>
      <c r="R80" s="191"/>
      <c r="S80" s="191">
        <v>9416.8799999999992</v>
      </c>
      <c r="T80" s="191"/>
      <c r="U80" s="179">
        <f t="shared" si="1"/>
        <v>95.446155904469506</v>
      </c>
      <c r="V80" s="179"/>
      <c r="W80" s="192" t="s">
        <v>31</v>
      </c>
      <c r="X80" s="192"/>
    </row>
    <row r="81" spans="1:24" x14ac:dyDescent="0.25">
      <c r="A81" s="190" t="s">
        <v>57</v>
      </c>
      <c r="B81" s="190"/>
      <c r="C81" s="190"/>
      <c r="D81" s="190"/>
      <c r="E81" s="190"/>
      <c r="F81" s="190"/>
      <c r="G81" s="190"/>
      <c r="H81" s="190"/>
      <c r="I81" s="190"/>
      <c r="J81" s="190"/>
      <c r="K81" s="190"/>
      <c r="L81" s="190"/>
      <c r="M81" s="191">
        <v>9866.17</v>
      </c>
      <c r="N81" s="191"/>
      <c r="O81" s="191" t="s">
        <v>31</v>
      </c>
      <c r="P81" s="191"/>
      <c r="Q81" s="191" t="s">
        <v>31</v>
      </c>
      <c r="R81" s="191"/>
      <c r="S81" s="191">
        <v>9416.8799999999992</v>
      </c>
      <c r="T81" s="191"/>
      <c r="U81" s="179">
        <f t="shared" si="1"/>
        <v>95.446155904469506</v>
      </c>
      <c r="V81" s="179"/>
      <c r="W81" s="192" t="s">
        <v>31</v>
      </c>
      <c r="X81" s="192"/>
    </row>
    <row r="82" spans="1:24" x14ac:dyDescent="0.25">
      <c r="A82" s="177" t="s">
        <v>58</v>
      </c>
      <c r="B82" s="177"/>
      <c r="C82" s="177"/>
      <c r="D82" s="177"/>
      <c r="E82" s="177"/>
      <c r="F82" s="177"/>
      <c r="G82" s="177"/>
      <c r="H82" s="177"/>
      <c r="I82" s="177"/>
      <c r="J82" s="177"/>
      <c r="K82" s="177"/>
      <c r="L82" s="177"/>
      <c r="M82" s="178">
        <v>1490044.73</v>
      </c>
      <c r="N82" s="178"/>
      <c r="O82" s="178">
        <v>17482215</v>
      </c>
      <c r="P82" s="178"/>
      <c r="Q82" s="178">
        <v>17482215</v>
      </c>
      <c r="R82" s="178"/>
      <c r="S82" s="178">
        <v>4631420.78</v>
      </c>
      <c r="T82" s="178"/>
      <c r="U82" s="179">
        <f t="shared" si="1"/>
        <v>310.82427840941398</v>
      </c>
      <c r="V82" s="179"/>
      <c r="W82" s="179">
        <v>26.49</v>
      </c>
      <c r="X82" s="179"/>
    </row>
    <row r="83" spans="1:24" x14ac:dyDescent="0.25">
      <c r="A83" s="190" t="s">
        <v>59</v>
      </c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1">
        <v>151338</v>
      </c>
      <c r="N83" s="191"/>
      <c r="O83" s="191" t="s">
        <v>31</v>
      </c>
      <c r="P83" s="191"/>
      <c r="Q83" s="191" t="s">
        <v>31</v>
      </c>
      <c r="R83" s="191"/>
      <c r="S83" s="191">
        <v>2077703.9</v>
      </c>
      <c r="T83" s="191"/>
      <c r="U83" s="179">
        <f t="shared" si="1"/>
        <v>1372.8897567035376</v>
      </c>
      <c r="V83" s="179"/>
      <c r="W83" s="192" t="s">
        <v>31</v>
      </c>
      <c r="X83" s="192"/>
    </row>
    <row r="84" spans="1:24" x14ac:dyDescent="0.25">
      <c r="A84" s="190" t="s">
        <v>60</v>
      </c>
      <c r="B84" s="190"/>
      <c r="C84" s="190"/>
      <c r="D84" s="190"/>
      <c r="E84" s="190"/>
      <c r="F84" s="190"/>
      <c r="G84" s="190"/>
      <c r="H84" s="190"/>
      <c r="I84" s="190"/>
      <c r="J84" s="190"/>
      <c r="K84" s="190"/>
      <c r="L84" s="190"/>
      <c r="M84" s="191">
        <v>151338</v>
      </c>
      <c r="N84" s="191"/>
      <c r="O84" s="191" t="s">
        <v>31</v>
      </c>
      <c r="P84" s="191"/>
      <c r="Q84" s="191" t="s">
        <v>31</v>
      </c>
      <c r="R84" s="191"/>
      <c r="S84" s="191">
        <v>145345</v>
      </c>
      <c r="T84" s="191"/>
      <c r="U84" s="179">
        <f t="shared" si="1"/>
        <v>96.039989956256861</v>
      </c>
      <c r="V84" s="179"/>
      <c r="W84" s="192" t="s">
        <v>31</v>
      </c>
      <c r="X84" s="192"/>
    </row>
    <row r="85" spans="1:24" x14ac:dyDescent="0.25">
      <c r="A85" s="190" t="s">
        <v>61</v>
      </c>
      <c r="B85" s="190"/>
      <c r="C85" s="190"/>
      <c r="D85" s="190"/>
      <c r="E85" s="190"/>
      <c r="F85" s="190"/>
      <c r="G85" s="190"/>
      <c r="H85" s="190"/>
      <c r="I85" s="190"/>
      <c r="J85" s="190"/>
      <c r="K85" s="190"/>
      <c r="L85" s="190"/>
      <c r="M85" s="191">
        <v>0</v>
      </c>
      <c r="N85" s="191"/>
      <c r="O85" s="191" t="s">
        <v>31</v>
      </c>
      <c r="P85" s="191"/>
      <c r="Q85" s="191" t="s">
        <v>31</v>
      </c>
      <c r="R85" s="191"/>
      <c r="S85" s="191">
        <v>1932358.9</v>
      </c>
      <c r="T85" s="191"/>
      <c r="U85" s="179">
        <v>0</v>
      </c>
      <c r="V85" s="179"/>
      <c r="W85" s="192" t="s">
        <v>31</v>
      </c>
      <c r="X85" s="192"/>
    </row>
    <row r="86" spans="1:24" x14ac:dyDescent="0.25">
      <c r="A86" s="190" t="s">
        <v>62</v>
      </c>
      <c r="B86" s="190"/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1">
        <v>221102.12</v>
      </c>
      <c r="N86" s="191"/>
      <c r="O86" s="191" t="s">
        <v>31</v>
      </c>
      <c r="P86" s="191"/>
      <c r="Q86" s="191" t="s">
        <v>31</v>
      </c>
      <c r="R86" s="191"/>
      <c r="S86" s="191">
        <v>121490.86</v>
      </c>
      <c r="T86" s="191"/>
      <c r="U86" s="179">
        <f t="shared" ref="U86:U103" si="2">S86/M86*100</f>
        <v>54.947849437174099</v>
      </c>
      <c r="V86" s="179"/>
      <c r="W86" s="192" t="s">
        <v>31</v>
      </c>
      <c r="X86" s="192"/>
    </row>
    <row r="87" spans="1:24" x14ac:dyDescent="0.25">
      <c r="A87" s="190" t="s">
        <v>63</v>
      </c>
      <c r="B87" s="190"/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1">
        <v>69603</v>
      </c>
      <c r="N87" s="191"/>
      <c r="O87" s="191" t="s">
        <v>31</v>
      </c>
      <c r="P87" s="191"/>
      <c r="Q87" s="191" t="s">
        <v>31</v>
      </c>
      <c r="R87" s="191"/>
      <c r="S87" s="191">
        <v>0</v>
      </c>
      <c r="T87" s="191"/>
      <c r="U87" s="179">
        <f t="shared" si="2"/>
        <v>0</v>
      </c>
      <c r="V87" s="179"/>
      <c r="W87" s="192" t="s">
        <v>31</v>
      </c>
      <c r="X87" s="192"/>
    </row>
    <row r="88" spans="1:24" x14ac:dyDescent="0.25">
      <c r="A88" s="190" t="s">
        <v>64</v>
      </c>
      <c r="B88" s="190"/>
      <c r="C88" s="190"/>
      <c r="D88" s="190"/>
      <c r="E88" s="190"/>
      <c r="F88" s="190"/>
      <c r="G88" s="190"/>
      <c r="H88" s="190"/>
      <c r="I88" s="190"/>
      <c r="J88" s="190"/>
      <c r="K88" s="190"/>
      <c r="L88" s="190"/>
      <c r="M88" s="191">
        <v>151499.12</v>
      </c>
      <c r="N88" s="191"/>
      <c r="O88" s="191" t="s">
        <v>31</v>
      </c>
      <c r="P88" s="191"/>
      <c r="Q88" s="191" t="s">
        <v>31</v>
      </c>
      <c r="R88" s="191"/>
      <c r="S88" s="191">
        <v>121490.86</v>
      </c>
      <c r="T88" s="191"/>
      <c r="U88" s="179">
        <f t="shared" si="2"/>
        <v>80.192452603025018</v>
      </c>
      <c r="V88" s="179"/>
      <c r="W88" s="192" t="s">
        <v>31</v>
      </c>
      <c r="X88" s="192"/>
    </row>
    <row r="89" spans="1:24" x14ac:dyDescent="0.25">
      <c r="A89" s="190" t="s">
        <v>65</v>
      </c>
      <c r="B89" s="190"/>
      <c r="C89" s="190"/>
      <c r="D89" s="190"/>
      <c r="E89" s="190"/>
      <c r="F89" s="190"/>
      <c r="G89" s="190"/>
      <c r="H89" s="190"/>
      <c r="I89" s="190"/>
      <c r="J89" s="190"/>
      <c r="K89" s="190"/>
      <c r="L89" s="190"/>
      <c r="M89" s="191">
        <v>936039.12</v>
      </c>
      <c r="N89" s="191"/>
      <c r="O89" s="191" t="s">
        <v>31</v>
      </c>
      <c r="P89" s="191"/>
      <c r="Q89" s="191" t="s">
        <v>31</v>
      </c>
      <c r="R89" s="191"/>
      <c r="S89" s="191">
        <v>889723.32</v>
      </c>
      <c r="T89" s="191"/>
      <c r="U89" s="179">
        <f t="shared" si="2"/>
        <v>95.05193757286554</v>
      </c>
      <c r="V89" s="179"/>
      <c r="W89" s="192" t="s">
        <v>31</v>
      </c>
      <c r="X89" s="192"/>
    </row>
    <row r="90" spans="1:24" x14ac:dyDescent="0.25">
      <c r="A90" s="190" t="s">
        <v>66</v>
      </c>
      <c r="B90" s="190"/>
      <c r="C90" s="190"/>
      <c r="D90" s="190"/>
      <c r="E90" s="190"/>
      <c r="F90" s="190"/>
      <c r="G90" s="190"/>
      <c r="H90" s="190"/>
      <c r="I90" s="190"/>
      <c r="J90" s="190"/>
      <c r="K90" s="190"/>
      <c r="L90" s="190"/>
      <c r="M90" s="191">
        <v>936039.12</v>
      </c>
      <c r="N90" s="191"/>
      <c r="O90" s="191" t="s">
        <v>31</v>
      </c>
      <c r="P90" s="191"/>
      <c r="Q90" s="191" t="s">
        <v>31</v>
      </c>
      <c r="R90" s="191"/>
      <c r="S90" s="191">
        <v>889723.32</v>
      </c>
      <c r="T90" s="191"/>
      <c r="U90" s="179">
        <f t="shared" si="2"/>
        <v>95.05193757286554</v>
      </c>
      <c r="V90" s="179"/>
      <c r="W90" s="192" t="s">
        <v>31</v>
      </c>
      <c r="X90" s="192"/>
    </row>
    <row r="91" spans="1:24" x14ac:dyDescent="0.25">
      <c r="A91" s="190" t="s">
        <v>67</v>
      </c>
      <c r="B91" s="190"/>
      <c r="C91" s="190"/>
      <c r="D91" s="190"/>
      <c r="E91" s="190"/>
      <c r="F91" s="190"/>
      <c r="G91" s="190"/>
      <c r="H91" s="190"/>
      <c r="I91" s="190"/>
      <c r="J91" s="190"/>
      <c r="K91" s="190"/>
      <c r="L91" s="190"/>
      <c r="M91" s="191">
        <v>13256</v>
      </c>
      <c r="N91" s="191"/>
      <c r="O91" s="191" t="s">
        <v>31</v>
      </c>
      <c r="P91" s="191"/>
      <c r="Q91" s="191" t="s">
        <v>31</v>
      </c>
      <c r="R91" s="191"/>
      <c r="S91" s="191">
        <v>9736</v>
      </c>
      <c r="T91" s="191"/>
      <c r="U91" s="179">
        <f t="shared" si="2"/>
        <v>73.445986722993368</v>
      </c>
      <c r="V91" s="179"/>
      <c r="W91" s="192" t="s">
        <v>31</v>
      </c>
      <c r="X91" s="192"/>
    </row>
    <row r="92" spans="1:24" x14ac:dyDescent="0.25">
      <c r="A92" s="190" t="s">
        <v>68</v>
      </c>
      <c r="B92" s="190"/>
      <c r="C92" s="190"/>
      <c r="D92" s="190"/>
      <c r="E92" s="190"/>
      <c r="F92" s="190"/>
      <c r="G92" s="190"/>
      <c r="H92" s="190"/>
      <c r="I92" s="190"/>
      <c r="J92" s="190"/>
      <c r="K92" s="190"/>
      <c r="L92" s="190"/>
      <c r="M92" s="191">
        <v>5936</v>
      </c>
      <c r="N92" s="191"/>
      <c r="O92" s="191" t="s">
        <v>31</v>
      </c>
      <c r="P92" s="191"/>
      <c r="Q92" s="191" t="s">
        <v>31</v>
      </c>
      <c r="R92" s="191"/>
      <c r="S92" s="191">
        <v>5936</v>
      </c>
      <c r="T92" s="191"/>
      <c r="U92" s="179">
        <f t="shared" si="2"/>
        <v>100</v>
      </c>
      <c r="V92" s="179"/>
      <c r="W92" s="192" t="s">
        <v>31</v>
      </c>
      <c r="X92" s="192"/>
    </row>
    <row r="93" spans="1:24" x14ac:dyDescent="0.25">
      <c r="A93" s="190" t="s">
        <v>69</v>
      </c>
      <c r="B93" s="190"/>
      <c r="C93" s="190"/>
      <c r="D93" s="190"/>
      <c r="E93" s="190"/>
      <c r="F93" s="190"/>
      <c r="G93" s="190"/>
      <c r="H93" s="190"/>
      <c r="I93" s="190"/>
      <c r="J93" s="190"/>
      <c r="K93" s="190"/>
      <c r="L93" s="190"/>
      <c r="M93" s="191">
        <v>7320</v>
      </c>
      <c r="N93" s="191"/>
      <c r="O93" s="191" t="s">
        <v>31</v>
      </c>
      <c r="P93" s="191"/>
      <c r="Q93" s="191" t="s">
        <v>31</v>
      </c>
      <c r="R93" s="191"/>
      <c r="S93" s="191">
        <v>3800</v>
      </c>
      <c r="T93" s="191"/>
      <c r="U93" s="179">
        <f t="shared" si="2"/>
        <v>51.912568306010932</v>
      </c>
      <c r="V93" s="179"/>
      <c r="W93" s="192" t="s">
        <v>31</v>
      </c>
      <c r="X93" s="192"/>
    </row>
    <row r="94" spans="1:24" x14ac:dyDescent="0.25">
      <c r="A94" s="190" t="s">
        <v>70</v>
      </c>
      <c r="B94" s="190"/>
      <c r="C94" s="190"/>
      <c r="D94" s="190"/>
      <c r="E94" s="190"/>
      <c r="F94" s="190"/>
      <c r="G94" s="190"/>
      <c r="H94" s="190"/>
      <c r="I94" s="190"/>
      <c r="J94" s="190"/>
      <c r="K94" s="190"/>
      <c r="L94" s="190"/>
      <c r="M94" s="191">
        <v>168309.49</v>
      </c>
      <c r="N94" s="191"/>
      <c r="O94" s="191" t="s">
        <v>31</v>
      </c>
      <c r="P94" s="191"/>
      <c r="Q94" s="191" t="s">
        <v>31</v>
      </c>
      <c r="R94" s="191"/>
      <c r="S94" s="191">
        <v>1532766.7</v>
      </c>
      <c r="T94" s="191"/>
      <c r="U94" s="179">
        <f t="shared" si="2"/>
        <v>910.68346769989023</v>
      </c>
      <c r="V94" s="179"/>
      <c r="W94" s="192" t="s">
        <v>31</v>
      </c>
      <c r="X94" s="192"/>
    </row>
    <row r="95" spans="1:24" x14ac:dyDescent="0.25">
      <c r="A95" s="190" t="s">
        <v>71</v>
      </c>
      <c r="B95" s="190"/>
      <c r="C95" s="190"/>
      <c r="D95" s="190"/>
      <c r="E95" s="190"/>
      <c r="F95" s="190"/>
      <c r="G95" s="190"/>
      <c r="H95" s="190"/>
      <c r="I95" s="190"/>
      <c r="J95" s="190"/>
      <c r="K95" s="190"/>
      <c r="L95" s="190"/>
      <c r="M95" s="191">
        <v>168309.49</v>
      </c>
      <c r="N95" s="191"/>
      <c r="O95" s="191" t="s">
        <v>31</v>
      </c>
      <c r="P95" s="191"/>
      <c r="Q95" s="191" t="s">
        <v>31</v>
      </c>
      <c r="R95" s="191"/>
      <c r="S95" s="191">
        <v>1532766.7</v>
      </c>
      <c r="T95" s="191"/>
      <c r="U95" s="179">
        <f t="shared" si="2"/>
        <v>910.68346769989023</v>
      </c>
      <c r="V95" s="179"/>
      <c r="W95" s="192" t="s">
        <v>31</v>
      </c>
      <c r="X95" s="192"/>
    </row>
    <row r="96" spans="1:24" x14ac:dyDescent="0.25">
      <c r="A96" s="177" t="s">
        <v>72</v>
      </c>
      <c r="B96" s="177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8">
        <v>119358.01</v>
      </c>
      <c r="N96" s="178"/>
      <c r="O96" s="178">
        <v>185600</v>
      </c>
      <c r="P96" s="178"/>
      <c r="Q96" s="178">
        <v>185600</v>
      </c>
      <c r="R96" s="178"/>
      <c r="S96" s="178">
        <v>111235.41</v>
      </c>
      <c r="T96" s="178"/>
      <c r="U96" s="179">
        <f t="shared" si="2"/>
        <v>93.194759195465821</v>
      </c>
      <c r="V96" s="179"/>
      <c r="W96" s="179">
        <v>59.93</v>
      </c>
      <c r="X96" s="179"/>
    </row>
    <row r="97" spans="1:24" x14ac:dyDescent="0.25">
      <c r="A97" s="190" t="s">
        <v>73</v>
      </c>
      <c r="B97" s="190"/>
      <c r="C97" s="190"/>
      <c r="D97" s="190"/>
      <c r="E97" s="190"/>
      <c r="F97" s="190"/>
      <c r="G97" s="190"/>
      <c r="H97" s="190"/>
      <c r="I97" s="190"/>
      <c r="J97" s="190"/>
      <c r="K97" s="190"/>
      <c r="L97" s="190"/>
      <c r="M97" s="191">
        <v>3815.67</v>
      </c>
      <c r="N97" s="191"/>
      <c r="O97" s="191" t="s">
        <v>31</v>
      </c>
      <c r="P97" s="191"/>
      <c r="Q97" s="191" t="s">
        <v>31</v>
      </c>
      <c r="R97" s="191"/>
      <c r="S97" s="191">
        <v>1293.3900000000001</v>
      </c>
      <c r="T97" s="191"/>
      <c r="U97" s="179">
        <f t="shared" si="2"/>
        <v>33.896799251507602</v>
      </c>
      <c r="V97" s="179"/>
      <c r="W97" s="192" t="s">
        <v>31</v>
      </c>
      <c r="X97" s="192"/>
    </row>
    <row r="98" spans="1:24" x14ac:dyDescent="0.25">
      <c r="A98" s="190" t="s">
        <v>74</v>
      </c>
      <c r="B98" s="190"/>
      <c r="C98" s="190"/>
      <c r="D98" s="190"/>
      <c r="E98" s="190"/>
      <c r="F98" s="190"/>
      <c r="G98" s="190"/>
      <c r="H98" s="190"/>
      <c r="I98" s="190"/>
      <c r="J98" s="190"/>
      <c r="K98" s="190"/>
      <c r="L98" s="190"/>
      <c r="M98" s="191">
        <v>421.69</v>
      </c>
      <c r="N98" s="191"/>
      <c r="O98" s="191" t="s">
        <v>31</v>
      </c>
      <c r="P98" s="191"/>
      <c r="Q98" s="191" t="s">
        <v>31</v>
      </c>
      <c r="R98" s="191"/>
      <c r="S98" s="191">
        <v>316.99</v>
      </c>
      <c r="T98" s="191"/>
      <c r="U98" s="179">
        <f t="shared" si="2"/>
        <v>75.171334392563267</v>
      </c>
      <c r="V98" s="179"/>
      <c r="W98" s="192" t="s">
        <v>31</v>
      </c>
      <c r="X98" s="192"/>
    </row>
    <row r="99" spans="1:24" x14ac:dyDescent="0.25">
      <c r="A99" s="190" t="s">
        <v>75</v>
      </c>
      <c r="B99" s="190"/>
      <c r="C99" s="190"/>
      <c r="D99" s="190"/>
      <c r="E99" s="190"/>
      <c r="F99" s="190"/>
      <c r="G99" s="190"/>
      <c r="H99" s="190"/>
      <c r="I99" s="190"/>
      <c r="J99" s="190"/>
      <c r="K99" s="190"/>
      <c r="L99" s="190"/>
      <c r="M99" s="191">
        <v>3393.98</v>
      </c>
      <c r="N99" s="191"/>
      <c r="O99" s="191" t="s">
        <v>31</v>
      </c>
      <c r="P99" s="191"/>
      <c r="Q99" s="191" t="s">
        <v>31</v>
      </c>
      <c r="R99" s="191"/>
      <c r="S99" s="191">
        <v>976.4</v>
      </c>
      <c r="T99" s="191"/>
      <c r="U99" s="179">
        <f t="shared" si="2"/>
        <v>28.768584375865501</v>
      </c>
      <c r="V99" s="179"/>
      <c r="W99" s="192" t="s">
        <v>31</v>
      </c>
      <c r="X99" s="192"/>
    </row>
    <row r="100" spans="1:24" x14ac:dyDescent="0.25">
      <c r="A100" s="190" t="s">
        <v>76</v>
      </c>
      <c r="B100" s="190"/>
      <c r="C100" s="190"/>
      <c r="D100" s="190"/>
      <c r="E100" s="190"/>
      <c r="F100" s="190"/>
      <c r="G100" s="190"/>
      <c r="H100" s="190"/>
      <c r="I100" s="190"/>
      <c r="J100" s="190"/>
      <c r="K100" s="190"/>
      <c r="L100" s="190"/>
      <c r="M100" s="191">
        <v>115542.34</v>
      </c>
      <c r="N100" s="191"/>
      <c r="O100" s="191" t="s">
        <v>31</v>
      </c>
      <c r="P100" s="191"/>
      <c r="Q100" s="191" t="s">
        <v>31</v>
      </c>
      <c r="R100" s="191"/>
      <c r="S100" s="191">
        <v>109942.02</v>
      </c>
      <c r="T100" s="191"/>
      <c r="U100" s="179">
        <f t="shared" si="2"/>
        <v>95.153014903454448</v>
      </c>
      <c r="V100" s="179"/>
      <c r="W100" s="192" t="s">
        <v>31</v>
      </c>
      <c r="X100" s="192"/>
    </row>
    <row r="101" spans="1:24" x14ac:dyDescent="0.25">
      <c r="A101" s="190" t="s">
        <v>77</v>
      </c>
      <c r="B101" s="190"/>
      <c r="C101" s="190"/>
      <c r="D101" s="190"/>
      <c r="E101" s="190"/>
      <c r="F101" s="190"/>
      <c r="G101" s="190"/>
      <c r="H101" s="190"/>
      <c r="I101" s="190"/>
      <c r="J101" s="190"/>
      <c r="K101" s="190"/>
      <c r="L101" s="190"/>
      <c r="M101" s="191">
        <v>1460.08</v>
      </c>
      <c r="N101" s="191"/>
      <c r="O101" s="191" t="s">
        <v>31</v>
      </c>
      <c r="P101" s="191"/>
      <c r="Q101" s="191" t="s">
        <v>31</v>
      </c>
      <c r="R101" s="191"/>
      <c r="S101" s="191">
        <v>1460.08</v>
      </c>
      <c r="T101" s="191"/>
      <c r="U101" s="179">
        <f t="shared" si="2"/>
        <v>100</v>
      </c>
      <c r="V101" s="179"/>
      <c r="W101" s="192" t="s">
        <v>31</v>
      </c>
      <c r="X101" s="192"/>
    </row>
    <row r="102" spans="1:24" x14ac:dyDescent="0.25">
      <c r="A102" s="190" t="s">
        <v>78</v>
      </c>
      <c r="B102" s="190"/>
      <c r="C102" s="190"/>
      <c r="D102" s="190"/>
      <c r="E102" s="190"/>
      <c r="F102" s="190"/>
      <c r="G102" s="190"/>
      <c r="H102" s="190"/>
      <c r="I102" s="190"/>
      <c r="J102" s="190"/>
      <c r="K102" s="190"/>
      <c r="L102" s="190"/>
      <c r="M102" s="191">
        <v>8280.0400000000009</v>
      </c>
      <c r="N102" s="191"/>
      <c r="O102" s="191" t="s">
        <v>31</v>
      </c>
      <c r="P102" s="191"/>
      <c r="Q102" s="191" t="s">
        <v>31</v>
      </c>
      <c r="R102" s="191"/>
      <c r="S102" s="191">
        <v>7011.12</v>
      </c>
      <c r="T102" s="191"/>
      <c r="U102" s="179">
        <f t="shared" si="2"/>
        <v>84.674953261095339</v>
      </c>
      <c r="V102" s="179"/>
      <c r="W102" s="192" t="s">
        <v>31</v>
      </c>
      <c r="X102" s="192"/>
    </row>
    <row r="103" spans="1:24" x14ac:dyDescent="0.25">
      <c r="A103" s="190" t="s">
        <v>79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1">
        <v>105802.22</v>
      </c>
      <c r="N103" s="191"/>
      <c r="O103" s="191" t="s">
        <v>31</v>
      </c>
      <c r="P103" s="191"/>
      <c r="Q103" s="191" t="s">
        <v>31</v>
      </c>
      <c r="R103" s="191"/>
      <c r="S103" s="191">
        <v>101409.29</v>
      </c>
      <c r="T103" s="191"/>
      <c r="U103" s="179">
        <f t="shared" si="2"/>
        <v>95.847979371321316</v>
      </c>
      <c r="V103" s="179"/>
      <c r="W103" s="192" t="s">
        <v>31</v>
      </c>
      <c r="X103" s="192"/>
    </row>
    <row r="104" spans="1:24" x14ac:dyDescent="0.25">
      <c r="A104" s="190" t="s">
        <v>80</v>
      </c>
      <c r="B104" s="190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1">
        <v>0</v>
      </c>
      <c r="N104" s="191"/>
      <c r="O104" s="191" t="s">
        <v>31</v>
      </c>
      <c r="P104" s="191"/>
      <c r="Q104" s="191" t="s">
        <v>31</v>
      </c>
      <c r="R104" s="191"/>
      <c r="S104" s="191">
        <v>61.53</v>
      </c>
      <c r="T104" s="191"/>
      <c r="U104" s="179">
        <v>0</v>
      </c>
      <c r="V104" s="179"/>
      <c r="W104" s="192" t="s">
        <v>31</v>
      </c>
      <c r="X104" s="192"/>
    </row>
    <row r="105" spans="1:24" x14ac:dyDescent="0.25">
      <c r="A105" s="177" t="s">
        <v>81</v>
      </c>
      <c r="B105" s="177"/>
      <c r="C105" s="177"/>
      <c r="D105" s="177"/>
      <c r="E105" s="177"/>
      <c r="F105" s="177"/>
      <c r="G105" s="177"/>
      <c r="H105" s="177"/>
      <c r="I105" s="177"/>
      <c r="J105" s="177"/>
      <c r="K105" s="177"/>
      <c r="L105" s="177"/>
      <c r="M105" s="178">
        <v>569651.34</v>
      </c>
      <c r="N105" s="178"/>
      <c r="O105" s="178">
        <v>1131500</v>
      </c>
      <c r="P105" s="178"/>
      <c r="Q105" s="178">
        <v>1131500</v>
      </c>
      <c r="R105" s="178"/>
      <c r="S105" s="178">
        <v>646067.43999999994</v>
      </c>
      <c r="T105" s="178"/>
      <c r="U105" s="179">
        <f>S105/M105*100</f>
        <v>113.41453879490567</v>
      </c>
      <c r="V105" s="179"/>
      <c r="W105" s="179">
        <v>57.1</v>
      </c>
      <c r="X105" s="179"/>
    </row>
    <row r="106" spans="1:24" x14ac:dyDescent="0.25">
      <c r="A106" s="190" t="s">
        <v>82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1">
        <v>341.66</v>
      </c>
      <c r="N106" s="191"/>
      <c r="O106" s="191" t="s">
        <v>31</v>
      </c>
      <c r="P106" s="191"/>
      <c r="Q106" s="191" t="s">
        <v>31</v>
      </c>
      <c r="R106" s="191"/>
      <c r="S106" s="191">
        <v>357.94</v>
      </c>
      <c r="T106" s="191"/>
      <c r="U106" s="179">
        <f>S106/M106*100</f>
        <v>104.76497102382484</v>
      </c>
      <c r="V106" s="179"/>
      <c r="W106" s="192" t="s">
        <v>31</v>
      </c>
      <c r="X106" s="192"/>
    </row>
    <row r="107" spans="1:24" x14ac:dyDescent="0.25">
      <c r="A107" s="190" t="s">
        <v>83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1">
        <v>102.23</v>
      </c>
      <c r="N107" s="191"/>
      <c r="O107" s="191" t="s">
        <v>31</v>
      </c>
      <c r="P107" s="191"/>
      <c r="Q107" s="191" t="s">
        <v>31</v>
      </c>
      <c r="R107" s="191"/>
      <c r="S107" s="191">
        <v>39.840000000000003</v>
      </c>
      <c r="T107" s="191"/>
      <c r="U107" s="179">
        <f>S107/M107*100</f>
        <v>38.970947862662626</v>
      </c>
      <c r="V107" s="179"/>
      <c r="W107" s="192" t="s">
        <v>31</v>
      </c>
      <c r="X107" s="192"/>
    </row>
    <row r="108" spans="1:24" x14ac:dyDescent="0.25">
      <c r="A108" s="190" t="s">
        <v>84</v>
      </c>
      <c r="B108" s="190"/>
      <c r="C108" s="190"/>
      <c r="D108" s="190"/>
      <c r="E108" s="190"/>
      <c r="F108" s="190"/>
      <c r="G108" s="190"/>
      <c r="H108" s="190"/>
      <c r="I108" s="190"/>
      <c r="J108" s="190"/>
      <c r="K108" s="190"/>
      <c r="L108" s="190"/>
      <c r="M108" s="191">
        <v>239.43</v>
      </c>
      <c r="N108" s="191"/>
      <c r="O108" s="191" t="s">
        <v>31</v>
      </c>
      <c r="P108" s="191"/>
      <c r="Q108" s="191" t="s">
        <v>31</v>
      </c>
      <c r="R108" s="191"/>
      <c r="S108" s="191">
        <v>318.10000000000002</v>
      </c>
      <c r="T108" s="191"/>
      <c r="U108" s="179">
        <f>S108/M108*100</f>
        <v>132.85720252265799</v>
      </c>
      <c r="V108" s="179"/>
      <c r="W108" s="192" t="s">
        <v>31</v>
      </c>
      <c r="X108" s="192"/>
    </row>
    <row r="109" spans="1:24" x14ac:dyDescent="0.25">
      <c r="A109" s="190" t="s">
        <v>85</v>
      </c>
      <c r="B109" s="190"/>
      <c r="C109" s="190"/>
      <c r="D109" s="190"/>
      <c r="E109" s="190"/>
      <c r="F109" s="190"/>
      <c r="G109" s="190"/>
      <c r="H109" s="190"/>
      <c r="I109" s="190"/>
      <c r="J109" s="190"/>
      <c r="K109" s="190"/>
      <c r="L109" s="190"/>
      <c r="M109" s="191">
        <v>236720.1</v>
      </c>
      <c r="N109" s="191"/>
      <c r="O109" s="191" t="s">
        <v>31</v>
      </c>
      <c r="P109" s="191"/>
      <c r="Q109" s="191" t="s">
        <v>31</v>
      </c>
      <c r="R109" s="191"/>
      <c r="S109" s="191">
        <v>381853.9</v>
      </c>
      <c r="T109" s="191"/>
      <c r="U109" s="179">
        <f>S109/M109*100</f>
        <v>161.31029853400705</v>
      </c>
      <c r="V109" s="179"/>
      <c r="W109" s="192" t="s">
        <v>31</v>
      </c>
      <c r="X109" s="192"/>
    </row>
    <row r="110" spans="1:24" x14ac:dyDescent="0.25">
      <c r="A110" s="190" t="s">
        <v>86</v>
      </c>
      <c r="B110" s="190"/>
      <c r="C110" s="190"/>
      <c r="D110" s="190"/>
      <c r="E110" s="190"/>
      <c r="F110" s="190"/>
      <c r="G110" s="190"/>
      <c r="H110" s="190"/>
      <c r="I110" s="190"/>
      <c r="J110" s="190"/>
      <c r="K110" s="190"/>
      <c r="L110" s="190"/>
      <c r="M110" s="191">
        <v>96.98</v>
      </c>
      <c r="N110" s="191"/>
      <c r="O110" s="191" t="s">
        <v>31</v>
      </c>
      <c r="P110" s="191"/>
      <c r="Q110" s="191" t="s">
        <v>31</v>
      </c>
      <c r="R110" s="191"/>
      <c r="S110" s="191">
        <v>0</v>
      </c>
      <c r="T110" s="191"/>
      <c r="U110" s="179">
        <v>0</v>
      </c>
      <c r="V110" s="179"/>
      <c r="W110" s="192" t="s">
        <v>31</v>
      </c>
      <c r="X110" s="192"/>
    </row>
    <row r="111" spans="1:24" x14ac:dyDescent="0.25">
      <c r="A111" s="190" t="s">
        <v>87</v>
      </c>
      <c r="B111" s="190"/>
      <c r="C111" s="190"/>
      <c r="D111" s="190"/>
      <c r="E111" s="190"/>
      <c r="F111" s="190"/>
      <c r="G111" s="190"/>
      <c r="H111" s="190"/>
      <c r="I111" s="190"/>
      <c r="J111" s="190"/>
      <c r="K111" s="190"/>
      <c r="L111" s="190"/>
      <c r="M111" s="191">
        <v>164323.78</v>
      </c>
      <c r="N111" s="191"/>
      <c r="O111" s="191" t="s">
        <v>31</v>
      </c>
      <c r="P111" s="191"/>
      <c r="Q111" s="191" t="s">
        <v>31</v>
      </c>
      <c r="R111" s="191"/>
      <c r="S111" s="191">
        <v>295981.58</v>
      </c>
      <c r="T111" s="191"/>
      <c r="U111" s="179">
        <f>S111/M111*100</f>
        <v>180.12096605859483</v>
      </c>
      <c r="V111" s="179"/>
      <c r="W111" s="192" t="s">
        <v>31</v>
      </c>
      <c r="X111" s="192"/>
    </row>
    <row r="112" spans="1:24" x14ac:dyDescent="0.25">
      <c r="A112" s="190" t="s">
        <v>88</v>
      </c>
      <c r="B112" s="190"/>
      <c r="C112" s="190"/>
      <c r="D112" s="190"/>
      <c r="E112" s="190"/>
      <c r="F112" s="190"/>
      <c r="G112" s="190"/>
      <c r="H112" s="190"/>
      <c r="I112" s="190"/>
      <c r="J112" s="190"/>
      <c r="K112" s="190"/>
      <c r="L112" s="190"/>
      <c r="M112" s="191">
        <v>72299.34</v>
      </c>
      <c r="N112" s="191"/>
      <c r="O112" s="191" t="s">
        <v>31</v>
      </c>
      <c r="P112" s="191"/>
      <c r="Q112" s="191" t="s">
        <v>31</v>
      </c>
      <c r="R112" s="191"/>
      <c r="S112" s="191">
        <v>85872.320000000007</v>
      </c>
      <c r="T112" s="191"/>
      <c r="U112" s="179">
        <f>S112/M112*100</f>
        <v>118.77331107033619</v>
      </c>
      <c r="V112" s="179"/>
      <c r="W112" s="192" t="s">
        <v>31</v>
      </c>
      <c r="X112" s="192"/>
    </row>
    <row r="113" spans="1:24" x14ac:dyDescent="0.25">
      <c r="A113" s="190" t="s">
        <v>89</v>
      </c>
      <c r="B113" s="190"/>
      <c r="C113" s="190"/>
      <c r="D113" s="190"/>
      <c r="E113" s="190"/>
      <c r="F113" s="190"/>
      <c r="G113" s="190"/>
      <c r="H113" s="190"/>
      <c r="I113" s="190"/>
      <c r="J113" s="190"/>
      <c r="K113" s="190"/>
      <c r="L113" s="190"/>
      <c r="M113" s="191">
        <v>332589.58</v>
      </c>
      <c r="N113" s="191"/>
      <c r="O113" s="191" t="s">
        <v>31</v>
      </c>
      <c r="P113" s="191"/>
      <c r="Q113" s="191" t="s">
        <v>31</v>
      </c>
      <c r="R113" s="191"/>
      <c r="S113" s="191">
        <v>263855.59999999998</v>
      </c>
      <c r="T113" s="191"/>
      <c r="U113" s="179">
        <f>S113/M113*100</f>
        <v>79.333694098293748</v>
      </c>
      <c r="V113" s="179"/>
      <c r="W113" s="192"/>
      <c r="X113" s="192"/>
    </row>
    <row r="114" spans="1:24" x14ac:dyDescent="0.25">
      <c r="A114" s="190" t="s">
        <v>90</v>
      </c>
      <c r="B114" s="190"/>
      <c r="C114" s="190"/>
      <c r="D114" s="190"/>
      <c r="E114" s="190"/>
      <c r="F114" s="190"/>
      <c r="G114" s="190"/>
      <c r="H114" s="190"/>
      <c r="I114" s="190"/>
      <c r="J114" s="190"/>
      <c r="K114" s="190"/>
      <c r="L114" s="190"/>
      <c r="M114" s="191">
        <v>16736.75</v>
      </c>
      <c r="N114" s="191"/>
      <c r="O114" s="191" t="s">
        <v>31</v>
      </c>
      <c r="P114" s="191"/>
      <c r="Q114" s="191" t="s">
        <v>31</v>
      </c>
      <c r="R114" s="191"/>
      <c r="S114" s="191">
        <v>2437.54</v>
      </c>
      <c r="T114" s="191"/>
      <c r="U114" s="179">
        <f>S114/M114*100</f>
        <v>14.563998386783576</v>
      </c>
      <c r="V114" s="179"/>
      <c r="W114" s="192" t="s">
        <v>31</v>
      </c>
      <c r="X114" s="192"/>
    </row>
    <row r="115" spans="1:24" x14ac:dyDescent="0.25">
      <c r="A115" s="190" t="s">
        <v>91</v>
      </c>
      <c r="B115" s="190"/>
      <c r="C115" s="190"/>
      <c r="D115" s="190"/>
      <c r="E115" s="190"/>
      <c r="F115" s="190"/>
      <c r="G115" s="190"/>
      <c r="H115" s="190"/>
      <c r="I115" s="190"/>
      <c r="J115" s="190"/>
      <c r="K115" s="190"/>
      <c r="L115" s="190"/>
      <c r="M115" s="191">
        <v>315852.83</v>
      </c>
      <c r="N115" s="191"/>
      <c r="O115" s="191" t="s">
        <v>31</v>
      </c>
      <c r="P115" s="191"/>
      <c r="Q115" s="191" t="s">
        <v>31</v>
      </c>
      <c r="R115" s="191"/>
      <c r="S115" s="191">
        <v>261418.06</v>
      </c>
      <c r="T115" s="191"/>
      <c r="U115" s="179">
        <f>S115/M115*100</f>
        <v>82.765780506066704</v>
      </c>
      <c r="V115" s="179"/>
      <c r="W115" s="192" t="s">
        <v>31</v>
      </c>
      <c r="X115" s="192"/>
    </row>
    <row r="116" spans="1:24" x14ac:dyDescent="0.25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79"/>
      <c r="N116" s="79"/>
      <c r="O116" s="79"/>
      <c r="P116" s="79"/>
      <c r="Q116" s="79"/>
      <c r="R116" s="79"/>
      <c r="S116" s="79"/>
      <c r="T116" s="79"/>
      <c r="U116" s="78"/>
      <c r="V116" s="78"/>
      <c r="W116" s="80"/>
      <c r="X116" s="80"/>
    </row>
    <row r="117" spans="1:24" x14ac:dyDescent="0.25">
      <c r="A117" s="173" t="s">
        <v>9</v>
      </c>
      <c r="B117" s="173"/>
      <c r="C117" s="173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 t="s">
        <v>10</v>
      </c>
      <c r="N117" s="173"/>
      <c r="O117" s="173" t="s">
        <v>11</v>
      </c>
      <c r="P117" s="173"/>
      <c r="Q117" s="173" t="s">
        <v>12</v>
      </c>
      <c r="R117" s="173"/>
      <c r="S117" s="173" t="s">
        <v>13</v>
      </c>
      <c r="T117" s="173"/>
      <c r="U117" s="173" t="s">
        <v>14</v>
      </c>
      <c r="V117" s="173"/>
      <c r="W117" s="173" t="s">
        <v>15</v>
      </c>
      <c r="X117" s="173"/>
    </row>
    <row r="118" spans="1:24" x14ac:dyDescent="0.25">
      <c r="A118" s="194"/>
      <c r="B118" s="194"/>
      <c r="C118" s="194"/>
      <c r="D118" s="194"/>
      <c r="E118" s="194"/>
      <c r="F118" s="194"/>
      <c r="G118" s="194"/>
      <c r="H118" s="194"/>
      <c r="I118" s="194"/>
      <c r="J118" s="194"/>
      <c r="K118" s="194"/>
      <c r="L118" s="194"/>
      <c r="M118" s="176" t="s">
        <v>17</v>
      </c>
      <c r="N118" s="176"/>
      <c r="O118" s="176" t="s">
        <v>18</v>
      </c>
      <c r="P118" s="176"/>
      <c r="Q118" s="176" t="s">
        <v>19</v>
      </c>
      <c r="R118" s="176"/>
      <c r="S118" s="176" t="s">
        <v>20</v>
      </c>
      <c r="T118" s="176"/>
      <c r="U118" s="176" t="s">
        <v>21</v>
      </c>
      <c r="V118" s="176"/>
      <c r="W118" s="176" t="s">
        <v>22</v>
      </c>
      <c r="X118" s="176"/>
    </row>
    <row r="119" spans="1:24" x14ac:dyDescent="0.25">
      <c r="A119" s="193" t="s">
        <v>650</v>
      </c>
      <c r="B119" s="193"/>
      <c r="C119" s="193"/>
      <c r="D119" s="193"/>
      <c r="E119" s="193"/>
      <c r="F119" s="193"/>
      <c r="G119" s="193"/>
      <c r="H119" s="193"/>
      <c r="I119" s="193"/>
      <c r="J119" s="193"/>
      <c r="K119" s="193"/>
      <c r="L119" s="193"/>
      <c r="M119" s="178">
        <v>11347.09</v>
      </c>
      <c r="N119" s="178"/>
      <c r="O119" s="178">
        <v>22500</v>
      </c>
      <c r="P119" s="178"/>
      <c r="Q119" s="178">
        <v>22500</v>
      </c>
      <c r="R119" s="178"/>
      <c r="S119" s="178">
        <v>10068.33</v>
      </c>
      <c r="T119" s="178"/>
      <c r="U119" s="179">
        <f t="shared" ref="U119:U150" si="3">S119/M119*100</f>
        <v>88.730502710386531</v>
      </c>
      <c r="V119" s="179"/>
      <c r="W119" s="179">
        <v>44.75</v>
      </c>
      <c r="X119" s="179"/>
    </row>
    <row r="120" spans="1:24" x14ac:dyDescent="0.25">
      <c r="A120" s="190" t="s">
        <v>92</v>
      </c>
      <c r="B120" s="190"/>
      <c r="C120" s="190"/>
      <c r="D120" s="190"/>
      <c r="E120" s="190"/>
      <c r="F120" s="190"/>
      <c r="G120" s="190"/>
      <c r="H120" s="190"/>
      <c r="I120" s="190"/>
      <c r="J120" s="190"/>
      <c r="K120" s="190"/>
      <c r="L120" s="190"/>
      <c r="M120" s="191">
        <v>11347.09</v>
      </c>
      <c r="N120" s="191"/>
      <c r="O120" s="191" t="s">
        <v>31</v>
      </c>
      <c r="P120" s="191"/>
      <c r="Q120" s="191" t="s">
        <v>31</v>
      </c>
      <c r="R120" s="191"/>
      <c r="S120" s="191">
        <v>10068.33</v>
      </c>
      <c r="T120" s="191"/>
      <c r="U120" s="179">
        <f t="shared" si="3"/>
        <v>88.730502710386531</v>
      </c>
      <c r="V120" s="179"/>
      <c r="W120" s="192" t="s">
        <v>31</v>
      </c>
      <c r="X120" s="192"/>
    </row>
    <row r="121" spans="1:24" x14ac:dyDescent="0.25">
      <c r="A121" s="190" t="s">
        <v>93</v>
      </c>
      <c r="B121" s="190"/>
      <c r="C121" s="190"/>
      <c r="D121" s="190"/>
      <c r="E121" s="190"/>
      <c r="F121" s="190"/>
      <c r="G121" s="190"/>
      <c r="H121" s="190"/>
      <c r="I121" s="190"/>
      <c r="J121" s="190"/>
      <c r="K121" s="190"/>
      <c r="L121" s="190"/>
      <c r="M121" s="191">
        <v>181.24</v>
      </c>
      <c r="N121" s="191"/>
      <c r="O121" s="191" t="s">
        <v>31</v>
      </c>
      <c r="P121" s="191"/>
      <c r="Q121" s="191" t="s">
        <v>31</v>
      </c>
      <c r="R121" s="191"/>
      <c r="S121" s="191">
        <v>546.57000000000005</v>
      </c>
      <c r="T121" s="191"/>
      <c r="U121" s="179">
        <f t="shared" si="3"/>
        <v>301.57250055175456</v>
      </c>
      <c r="V121" s="179"/>
      <c r="W121" s="192" t="s">
        <v>31</v>
      </c>
      <c r="X121" s="192"/>
    </row>
    <row r="122" spans="1:24" x14ac:dyDescent="0.25">
      <c r="A122" s="190" t="s">
        <v>94</v>
      </c>
      <c r="B122" s="190"/>
      <c r="C122" s="190"/>
      <c r="D122" s="190"/>
      <c r="E122" s="190"/>
      <c r="F122" s="190"/>
      <c r="G122" s="190"/>
      <c r="H122" s="190"/>
      <c r="I122" s="190"/>
      <c r="J122" s="190"/>
      <c r="K122" s="190"/>
      <c r="L122" s="190"/>
      <c r="M122" s="191">
        <v>11165.85</v>
      </c>
      <c r="N122" s="191"/>
      <c r="O122" s="191" t="s">
        <v>31</v>
      </c>
      <c r="P122" s="191"/>
      <c r="Q122" s="191" t="s">
        <v>31</v>
      </c>
      <c r="R122" s="191"/>
      <c r="S122" s="191">
        <v>9521.76</v>
      </c>
      <c r="T122" s="191"/>
      <c r="U122" s="179">
        <f t="shared" si="3"/>
        <v>85.275729120487924</v>
      </c>
      <c r="V122" s="179"/>
      <c r="W122" s="192" t="s">
        <v>31</v>
      </c>
      <c r="X122" s="192"/>
    </row>
    <row r="123" spans="1:24" x14ac:dyDescent="0.25">
      <c r="A123" s="177" t="s">
        <v>95</v>
      </c>
      <c r="B123" s="177"/>
      <c r="C123" s="177"/>
      <c r="D123" s="177"/>
      <c r="E123" s="177"/>
      <c r="F123" s="177"/>
      <c r="G123" s="177"/>
      <c r="H123" s="177"/>
      <c r="I123" s="177"/>
      <c r="J123" s="177"/>
      <c r="K123" s="177"/>
      <c r="L123" s="177"/>
      <c r="M123" s="178">
        <v>8142.78</v>
      </c>
      <c r="N123" s="178"/>
      <c r="O123" s="178">
        <v>17000</v>
      </c>
      <c r="P123" s="178"/>
      <c r="Q123" s="178">
        <v>17000</v>
      </c>
      <c r="R123" s="178"/>
      <c r="S123" s="178">
        <v>193070.75</v>
      </c>
      <c r="T123" s="178"/>
      <c r="U123" s="179">
        <f t="shared" si="3"/>
        <v>2371.0667609833495</v>
      </c>
      <c r="V123" s="179"/>
      <c r="W123" s="179">
        <v>1135.71</v>
      </c>
      <c r="X123" s="179"/>
    </row>
    <row r="124" spans="1:24" x14ac:dyDescent="0.25">
      <c r="A124" s="190" t="s">
        <v>96</v>
      </c>
      <c r="B124" s="190"/>
      <c r="C124" s="190"/>
      <c r="D124" s="190"/>
      <c r="E124" s="190"/>
      <c r="F124" s="190"/>
      <c r="G124" s="190"/>
      <c r="H124" s="190"/>
      <c r="I124" s="190"/>
      <c r="J124" s="190"/>
      <c r="K124" s="190"/>
      <c r="L124" s="190"/>
      <c r="M124" s="191">
        <v>6439.35</v>
      </c>
      <c r="N124" s="191"/>
      <c r="O124" s="191" t="s">
        <v>31</v>
      </c>
      <c r="P124" s="191"/>
      <c r="Q124" s="191" t="s">
        <v>31</v>
      </c>
      <c r="R124" s="191"/>
      <c r="S124" s="191">
        <v>5300.77</v>
      </c>
      <c r="T124" s="191"/>
      <c r="U124" s="179">
        <f t="shared" si="3"/>
        <v>82.318401702035146</v>
      </c>
      <c r="V124" s="179"/>
      <c r="W124" s="192" t="s">
        <v>31</v>
      </c>
      <c r="X124" s="192"/>
    </row>
    <row r="125" spans="1:24" x14ac:dyDescent="0.25">
      <c r="A125" s="190" t="s">
        <v>97</v>
      </c>
      <c r="B125" s="190"/>
      <c r="C125" s="190"/>
      <c r="D125" s="190"/>
      <c r="E125" s="190"/>
      <c r="F125" s="190"/>
      <c r="G125" s="190"/>
      <c r="H125" s="190"/>
      <c r="I125" s="190"/>
      <c r="J125" s="190"/>
      <c r="K125" s="190"/>
      <c r="L125" s="190"/>
      <c r="M125" s="191">
        <v>6439.35</v>
      </c>
      <c r="N125" s="191"/>
      <c r="O125" s="191" t="s">
        <v>31</v>
      </c>
      <c r="P125" s="191"/>
      <c r="Q125" s="191" t="s">
        <v>31</v>
      </c>
      <c r="R125" s="191"/>
      <c r="S125" s="191">
        <v>5300.77</v>
      </c>
      <c r="T125" s="191"/>
      <c r="U125" s="179">
        <f t="shared" si="3"/>
        <v>82.318401702035146</v>
      </c>
      <c r="V125" s="179"/>
      <c r="W125" s="192" t="s">
        <v>31</v>
      </c>
      <c r="X125" s="192"/>
    </row>
    <row r="126" spans="1:24" x14ac:dyDescent="0.25">
      <c r="A126" s="190" t="s">
        <v>98</v>
      </c>
      <c r="B126" s="190"/>
      <c r="C126" s="190"/>
      <c r="D126" s="190"/>
      <c r="E126" s="190"/>
      <c r="F126" s="190"/>
      <c r="G126" s="190"/>
      <c r="H126" s="190"/>
      <c r="I126" s="190"/>
      <c r="J126" s="190"/>
      <c r="K126" s="190"/>
      <c r="L126" s="190"/>
      <c r="M126" s="191">
        <v>1703.43</v>
      </c>
      <c r="N126" s="191"/>
      <c r="O126" s="191" t="s">
        <v>31</v>
      </c>
      <c r="P126" s="191"/>
      <c r="Q126" s="191" t="s">
        <v>31</v>
      </c>
      <c r="R126" s="191"/>
      <c r="S126" s="191">
        <v>187769.98</v>
      </c>
      <c r="T126" s="191"/>
      <c r="U126" s="179">
        <f t="shared" si="3"/>
        <v>11023.052312099704</v>
      </c>
      <c r="V126" s="179"/>
      <c r="W126" s="192" t="s">
        <v>31</v>
      </c>
      <c r="X126" s="192"/>
    </row>
    <row r="127" spans="1:24" x14ac:dyDescent="0.25">
      <c r="A127" s="190" t="s">
        <v>99</v>
      </c>
      <c r="B127" s="190"/>
      <c r="C127" s="190"/>
      <c r="D127" s="190"/>
      <c r="E127" s="190"/>
      <c r="F127" s="190"/>
      <c r="G127" s="190"/>
      <c r="H127" s="190"/>
      <c r="I127" s="190"/>
      <c r="J127" s="190"/>
      <c r="K127" s="190"/>
      <c r="L127" s="190"/>
      <c r="M127" s="191">
        <v>1703.43</v>
      </c>
      <c r="N127" s="191"/>
      <c r="O127" s="191" t="s">
        <v>31</v>
      </c>
      <c r="P127" s="191"/>
      <c r="Q127" s="191" t="s">
        <v>31</v>
      </c>
      <c r="R127" s="191"/>
      <c r="S127" s="191">
        <v>187769.98</v>
      </c>
      <c r="T127" s="191"/>
      <c r="U127" s="179">
        <f t="shared" si="3"/>
        <v>11023.052312099704</v>
      </c>
      <c r="V127" s="179"/>
      <c r="W127" s="192" t="s">
        <v>31</v>
      </c>
      <c r="X127" s="192"/>
    </row>
    <row r="128" spans="1:24" x14ac:dyDescent="0.25">
      <c r="A128" s="177" t="s">
        <v>24</v>
      </c>
      <c r="B128" s="177"/>
      <c r="C128" s="177"/>
      <c r="D128" s="177"/>
      <c r="E128" s="177"/>
      <c r="F128" s="177"/>
      <c r="G128" s="177"/>
      <c r="H128" s="177"/>
      <c r="I128" s="177"/>
      <c r="J128" s="177"/>
      <c r="K128" s="177"/>
      <c r="L128" s="177"/>
      <c r="M128" s="178">
        <v>28481.279999999999</v>
      </c>
      <c r="N128" s="178"/>
      <c r="O128" s="178">
        <v>104500</v>
      </c>
      <c r="P128" s="178"/>
      <c r="Q128" s="178">
        <v>104500</v>
      </c>
      <c r="R128" s="178"/>
      <c r="S128" s="178">
        <v>19103.490000000002</v>
      </c>
      <c r="T128" s="178"/>
      <c r="U128" s="179">
        <f t="shared" si="3"/>
        <v>67.073846400161798</v>
      </c>
      <c r="V128" s="179"/>
      <c r="W128" s="179">
        <v>18.28</v>
      </c>
      <c r="X128" s="179"/>
    </row>
    <row r="129" spans="1:24" x14ac:dyDescent="0.25">
      <c r="A129" s="177" t="s">
        <v>100</v>
      </c>
      <c r="B129" s="177"/>
      <c r="C129" s="177"/>
      <c r="D129" s="177"/>
      <c r="E129" s="177"/>
      <c r="F129" s="177"/>
      <c r="G129" s="177"/>
      <c r="H129" s="177"/>
      <c r="I129" s="177"/>
      <c r="J129" s="177"/>
      <c r="K129" s="177"/>
      <c r="L129" s="177"/>
      <c r="M129" s="178">
        <v>8274.66</v>
      </c>
      <c r="N129" s="178"/>
      <c r="O129" s="178">
        <v>100000</v>
      </c>
      <c r="P129" s="178"/>
      <c r="Q129" s="178">
        <v>100000</v>
      </c>
      <c r="R129" s="178"/>
      <c r="S129" s="178">
        <v>12181.3</v>
      </c>
      <c r="T129" s="178"/>
      <c r="U129" s="179">
        <f t="shared" si="3"/>
        <v>147.21209088953503</v>
      </c>
      <c r="V129" s="179"/>
      <c r="W129" s="179">
        <v>12.18</v>
      </c>
      <c r="X129" s="179"/>
    </row>
    <row r="130" spans="1:24" x14ac:dyDescent="0.25">
      <c r="A130" s="190" t="s">
        <v>101</v>
      </c>
      <c r="B130" s="190"/>
      <c r="C130" s="190"/>
      <c r="D130" s="190"/>
      <c r="E130" s="190"/>
      <c r="F130" s="190"/>
      <c r="G130" s="190"/>
      <c r="H130" s="190"/>
      <c r="I130" s="190"/>
      <c r="J130" s="190"/>
      <c r="K130" s="190"/>
      <c r="L130" s="190"/>
      <c r="M130" s="191">
        <v>8274.66</v>
      </c>
      <c r="N130" s="191"/>
      <c r="O130" s="191" t="s">
        <v>31</v>
      </c>
      <c r="P130" s="191"/>
      <c r="Q130" s="191" t="s">
        <v>31</v>
      </c>
      <c r="R130" s="191"/>
      <c r="S130" s="191">
        <v>12181.3</v>
      </c>
      <c r="T130" s="191"/>
      <c r="U130" s="179">
        <f t="shared" si="3"/>
        <v>147.21209088953503</v>
      </c>
      <c r="V130" s="179"/>
      <c r="W130" s="192" t="s">
        <v>31</v>
      </c>
      <c r="X130" s="192"/>
    </row>
    <row r="131" spans="1:24" x14ac:dyDescent="0.25">
      <c r="A131" s="190" t="s">
        <v>102</v>
      </c>
      <c r="B131" s="190"/>
      <c r="C131" s="190"/>
      <c r="D131" s="190"/>
      <c r="E131" s="190"/>
      <c r="F131" s="190"/>
      <c r="G131" s="190"/>
      <c r="H131" s="190"/>
      <c r="I131" s="190"/>
      <c r="J131" s="190"/>
      <c r="K131" s="190"/>
      <c r="L131" s="190"/>
      <c r="M131" s="191">
        <v>8274.66</v>
      </c>
      <c r="N131" s="191"/>
      <c r="O131" s="191" t="s">
        <v>31</v>
      </c>
      <c r="P131" s="191"/>
      <c r="Q131" s="191" t="s">
        <v>31</v>
      </c>
      <c r="R131" s="191"/>
      <c r="S131" s="191">
        <v>12181.3</v>
      </c>
      <c r="T131" s="191"/>
      <c r="U131" s="179">
        <f t="shared" si="3"/>
        <v>147.21209088953503</v>
      </c>
      <c r="V131" s="179"/>
      <c r="W131" s="192" t="s">
        <v>31</v>
      </c>
      <c r="X131" s="192"/>
    </row>
    <row r="132" spans="1:24" x14ac:dyDescent="0.25">
      <c r="A132" s="177" t="s">
        <v>103</v>
      </c>
      <c r="B132" s="177"/>
      <c r="C132" s="177"/>
      <c r="D132" s="177"/>
      <c r="E132" s="177"/>
      <c r="F132" s="177"/>
      <c r="G132" s="177"/>
      <c r="H132" s="177"/>
      <c r="I132" s="177"/>
      <c r="J132" s="177"/>
      <c r="K132" s="177"/>
      <c r="L132" s="177"/>
      <c r="M132" s="178">
        <v>20206.62</v>
      </c>
      <c r="N132" s="178"/>
      <c r="O132" s="178">
        <v>4500</v>
      </c>
      <c r="P132" s="178"/>
      <c r="Q132" s="178">
        <v>4500</v>
      </c>
      <c r="R132" s="178"/>
      <c r="S132" s="178">
        <v>6922.19</v>
      </c>
      <c r="T132" s="178"/>
      <c r="U132" s="179">
        <f t="shared" si="3"/>
        <v>34.257040514445265</v>
      </c>
      <c r="V132" s="179"/>
      <c r="W132" s="179">
        <v>153.83000000000001</v>
      </c>
      <c r="X132" s="179"/>
    </row>
    <row r="133" spans="1:24" x14ac:dyDescent="0.25">
      <c r="A133" s="190" t="s">
        <v>104</v>
      </c>
      <c r="B133" s="190"/>
      <c r="C133" s="190"/>
      <c r="D133" s="190"/>
      <c r="E133" s="190"/>
      <c r="F133" s="190"/>
      <c r="G133" s="190"/>
      <c r="H133" s="190"/>
      <c r="I133" s="190"/>
      <c r="J133" s="190"/>
      <c r="K133" s="190"/>
      <c r="L133" s="190"/>
      <c r="M133" s="191">
        <v>16515.25</v>
      </c>
      <c r="N133" s="191"/>
      <c r="O133" s="191" t="s">
        <v>31</v>
      </c>
      <c r="P133" s="191"/>
      <c r="Q133" s="191" t="s">
        <v>31</v>
      </c>
      <c r="R133" s="191"/>
      <c r="S133" s="191">
        <v>6422.19</v>
      </c>
      <c r="T133" s="191"/>
      <c r="U133" s="179">
        <f t="shared" si="3"/>
        <v>38.886423154357338</v>
      </c>
      <c r="V133" s="179"/>
      <c r="W133" s="192" t="s">
        <v>31</v>
      </c>
      <c r="X133" s="192"/>
    </row>
    <row r="134" spans="1:24" x14ac:dyDescent="0.25">
      <c r="A134" s="190" t="s">
        <v>105</v>
      </c>
      <c r="B134" s="190"/>
      <c r="C134" s="190"/>
      <c r="D134" s="190"/>
      <c r="E134" s="190"/>
      <c r="F134" s="190"/>
      <c r="G134" s="190"/>
      <c r="H134" s="190"/>
      <c r="I134" s="190"/>
      <c r="J134" s="190"/>
      <c r="K134" s="190"/>
      <c r="L134" s="190"/>
      <c r="M134" s="191">
        <v>16515.25</v>
      </c>
      <c r="N134" s="191"/>
      <c r="O134" s="191" t="s">
        <v>31</v>
      </c>
      <c r="P134" s="191"/>
      <c r="Q134" s="191" t="s">
        <v>31</v>
      </c>
      <c r="R134" s="191"/>
      <c r="S134" s="191">
        <v>6422.19</v>
      </c>
      <c r="T134" s="191"/>
      <c r="U134" s="179">
        <f t="shared" si="3"/>
        <v>38.886423154357338</v>
      </c>
      <c r="V134" s="179"/>
      <c r="W134" s="192" t="s">
        <v>31</v>
      </c>
      <c r="X134" s="192"/>
    </row>
    <row r="135" spans="1:24" x14ac:dyDescent="0.25">
      <c r="A135" s="190" t="s">
        <v>106</v>
      </c>
      <c r="B135" s="190"/>
      <c r="C135" s="190"/>
      <c r="D135" s="190"/>
      <c r="E135" s="190"/>
      <c r="F135" s="190"/>
      <c r="G135" s="190"/>
      <c r="H135" s="190"/>
      <c r="I135" s="190"/>
      <c r="J135" s="190"/>
      <c r="K135" s="190"/>
      <c r="L135" s="190"/>
      <c r="M135" s="191">
        <v>3691.37</v>
      </c>
      <c r="N135" s="191"/>
      <c r="O135" s="191" t="s">
        <v>31</v>
      </c>
      <c r="P135" s="191"/>
      <c r="Q135" s="191" t="s">
        <v>31</v>
      </c>
      <c r="R135" s="191"/>
      <c r="S135" s="191">
        <v>500</v>
      </c>
      <c r="T135" s="191"/>
      <c r="U135" s="179">
        <f t="shared" si="3"/>
        <v>13.545106559353304</v>
      </c>
      <c r="V135" s="179"/>
      <c r="W135" s="192" t="s">
        <v>31</v>
      </c>
      <c r="X135" s="192"/>
    </row>
    <row r="136" spans="1:24" x14ac:dyDescent="0.25">
      <c r="A136" s="190" t="s">
        <v>107</v>
      </c>
      <c r="B136" s="190"/>
      <c r="C136" s="190"/>
      <c r="D136" s="190"/>
      <c r="E136" s="190"/>
      <c r="F136" s="190"/>
      <c r="G136" s="190"/>
      <c r="H136" s="190"/>
      <c r="I136" s="190"/>
      <c r="J136" s="190"/>
      <c r="K136" s="190"/>
      <c r="L136" s="190"/>
      <c r="M136" s="191">
        <v>3691.37</v>
      </c>
      <c r="N136" s="191"/>
      <c r="O136" s="191" t="s">
        <v>31</v>
      </c>
      <c r="P136" s="191"/>
      <c r="Q136" s="191" t="s">
        <v>31</v>
      </c>
      <c r="R136" s="191"/>
      <c r="S136" s="191">
        <v>500</v>
      </c>
      <c r="T136" s="191"/>
      <c r="U136" s="179">
        <f t="shared" si="3"/>
        <v>13.545106559353304</v>
      </c>
      <c r="V136" s="179"/>
      <c r="W136" s="192" t="s">
        <v>31</v>
      </c>
      <c r="X136" s="192"/>
    </row>
    <row r="137" spans="1:24" x14ac:dyDescent="0.25">
      <c r="A137" s="177" t="s">
        <v>26</v>
      </c>
      <c r="B137" s="177"/>
      <c r="C137" s="177"/>
      <c r="D137" s="177"/>
      <c r="E137" s="177"/>
      <c r="F137" s="177"/>
      <c r="G137" s="177"/>
      <c r="H137" s="177"/>
      <c r="I137" s="177"/>
      <c r="J137" s="177"/>
      <c r="K137" s="177"/>
      <c r="L137" s="177"/>
      <c r="M137" s="178">
        <v>2685632.84</v>
      </c>
      <c r="N137" s="178"/>
      <c r="O137" s="178">
        <v>11563724</v>
      </c>
      <c r="P137" s="178"/>
      <c r="Q137" s="178">
        <v>11568724</v>
      </c>
      <c r="R137" s="178"/>
      <c r="S137" s="178">
        <v>3286046</v>
      </c>
      <c r="T137" s="178"/>
      <c r="U137" s="179">
        <f t="shared" si="3"/>
        <v>122.35648712129988</v>
      </c>
      <c r="V137" s="179"/>
      <c r="W137" s="179">
        <v>28.4</v>
      </c>
      <c r="X137" s="179"/>
    </row>
    <row r="138" spans="1:24" x14ac:dyDescent="0.25">
      <c r="A138" s="177" t="s">
        <v>108</v>
      </c>
      <c r="B138" s="177"/>
      <c r="C138" s="177"/>
      <c r="D138" s="177"/>
      <c r="E138" s="177"/>
      <c r="F138" s="177"/>
      <c r="G138" s="177"/>
      <c r="H138" s="177"/>
      <c r="I138" s="177"/>
      <c r="J138" s="177"/>
      <c r="K138" s="177"/>
      <c r="L138" s="177"/>
      <c r="M138" s="178">
        <v>930391.21</v>
      </c>
      <c r="N138" s="178"/>
      <c r="O138" s="178">
        <v>2365941</v>
      </c>
      <c r="P138" s="178"/>
      <c r="Q138" s="178">
        <v>2365941</v>
      </c>
      <c r="R138" s="178"/>
      <c r="S138" s="178">
        <v>1020292.96</v>
      </c>
      <c r="T138" s="178"/>
      <c r="U138" s="179">
        <f t="shared" si="3"/>
        <v>109.66279012889642</v>
      </c>
      <c r="V138" s="179"/>
      <c r="W138" s="179">
        <v>43.12</v>
      </c>
      <c r="X138" s="179"/>
    </row>
    <row r="139" spans="1:24" x14ac:dyDescent="0.25">
      <c r="A139" s="190" t="s">
        <v>109</v>
      </c>
      <c r="B139" s="190"/>
      <c r="C139" s="190"/>
      <c r="D139" s="190"/>
      <c r="E139" s="190"/>
      <c r="F139" s="190"/>
      <c r="G139" s="190"/>
      <c r="H139" s="190"/>
      <c r="I139" s="190"/>
      <c r="J139" s="190"/>
      <c r="K139" s="190"/>
      <c r="L139" s="190"/>
      <c r="M139" s="191">
        <v>758905.62</v>
      </c>
      <c r="N139" s="191"/>
      <c r="O139" s="191" t="s">
        <v>31</v>
      </c>
      <c r="P139" s="191"/>
      <c r="Q139" s="191" t="s">
        <v>31</v>
      </c>
      <c r="R139" s="191"/>
      <c r="S139" s="191">
        <v>807416.55</v>
      </c>
      <c r="T139" s="191"/>
      <c r="U139" s="179">
        <f t="shared" si="3"/>
        <v>106.39222173634715</v>
      </c>
      <c r="V139" s="179"/>
      <c r="W139" s="192" t="s">
        <v>31</v>
      </c>
      <c r="X139" s="192"/>
    </row>
    <row r="140" spans="1:24" x14ac:dyDescent="0.25">
      <c r="A140" s="190" t="s">
        <v>110</v>
      </c>
      <c r="B140" s="190"/>
      <c r="C140" s="190"/>
      <c r="D140" s="190"/>
      <c r="E140" s="190"/>
      <c r="F140" s="190"/>
      <c r="G140" s="190"/>
      <c r="H140" s="190"/>
      <c r="I140" s="190"/>
      <c r="J140" s="190"/>
      <c r="K140" s="190"/>
      <c r="L140" s="190"/>
      <c r="M140" s="191">
        <v>758905.62</v>
      </c>
      <c r="N140" s="191"/>
      <c r="O140" s="191" t="s">
        <v>31</v>
      </c>
      <c r="P140" s="191"/>
      <c r="Q140" s="191" t="s">
        <v>31</v>
      </c>
      <c r="R140" s="191"/>
      <c r="S140" s="191">
        <v>807416.55</v>
      </c>
      <c r="T140" s="191"/>
      <c r="U140" s="179">
        <f t="shared" si="3"/>
        <v>106.39222173634715</v>
      </c>
      <c r="V140" s="179"/>
      <c r="W140" s="192" t="s">
        <v>31</v>
      </c>
      <c r="X140" s="192"/>
    </row>
    <row r="141" spans="1:24" x14ac:dyDescent="0.25">
      <c r="A141" s="190" t="s">
        <v>111</v>
      </c>
      <c r="B141" s="190"/>
      <c r="C141" s="190"/>
      <c r="D141" s="190"/>
      <c r="E141" s="190"/>
      <c r="F141" s="190"/>
      <c r="G141" s="190"/>
      <c r="H141" s="190"/>
      <c r="I141" s="190"/>
      <c r="J141" s="190"/>
      <c r="K141" s="190"/>
      <c r="L141" s="190"/>
      <c r="M141" s="191">
        <v>50014.98</v>
      </c>
      <c r="N141" s="191"/>
      <c r="O141" s="191" t="s">
        <v>31</v>
      </c>
      <c r="P141" s="191"/>
      <c r="Q141" s="191" t="s">
        <v>31</v>
      </c>
      <c r="R141" s="191"/>
      <c r="S141" s="191">
        <v>79598.7</v>
      </c>
      <c r="T141" s="191"/>
      <c r="U141" s="179">
        <f t="shared" si="3"/>
        <v>159.14971874426419</v>
      </c>
      <c r="V141" s="179"/>
      <c r="W141" s="192" t="s">
        <v>31</v>
      </c>
      <c r="X141" s="192"/>
    </row>
    <row r="142" spans="1:24" x14ac:dyDescent="0.25">
      <c r="A142" s="190" t="s">
        <v>112</v>
      </c>
      <c r="B142" s="190"/>
      <c r="C142" s="190"/>
      <c r="D142" s="190"/>
      <c r="E142" s="190"/>
      <c r="F142" s="190"/>
      <c r="G142" s="190"/>
      <c r="H142" s="190"/>
      <c r="I142" s="190"/>
      <c r="J142" s="190"/>
      <c r="K142" s="190"/>
      <c r="L142" s="190"/>
      <c r="M142" s="191">
        <v>50014.98</v>
      </c>
      <c r="N142" s="191"/>
      <c r="O142" s="191" t="s">
        <v>31</v>
      </c>
      <c r="P142" s="191"/>
      <c r="Q142" s="191" t="s">
        <v>31</v>
      </c>
      <c r="R142" s="191"/>
      <c r="S142" s="191">
        <v>79598.7</v>
      </c>
      <c r="T142" s="191"/>
      <c r="U142" s="179">
        <f t="shared" si="3"/>
        <v>159.14971874426419</v>
      </c>
      <c r="V142" s="179"/>
      <c r="W142" s="192" t="s">
        <v>31</v>
      </c>
      <c r="X142" s="192"/>
    </row>
    <row r="143" spans="1:24" x14ac:dyDescent="0.25">
      <c r="A143" s="190" t="s">
        <v>113</v>
      </c>
      <c r="B143" s="190"/>
      <c r="C143" s="190"/>
      <c r="D143" s="190"/>
      <c r="E143" s="190"/>
      <c r="F143" s="190"/>
      <c r="G143" s="190"/>
      <c r="H143" s="190"/>
      <c r="I143" s="190"/>
      <c r="J143" s="190"/>
      <c r="K143" s="190"/>
      <c r="L143" s="190"/>
      <c r="M143" s="191">
        <v>121470.61</v>
      </c>
      <c r="N143" s="191"/>
      <c r="O143" s="191" t="s">
        <v>31</v>
      </c>
      <c r="P143" s="191"/>
      <c r="Q143" s="191" t="s">
        <v>31</v>
      </c>
      <c r="R143" s="191"/>
      <c r="S143" s="191">
        <v>133277.71</v>
      </c>
      <c r="T143" s="191"/>
      <c r="U143" s="179">
        <f t="shared" si="3"/>
        <v>109.72012900898413</v>
      </c>
      <c r="V143" s="179"/>
      <c r="W143" s="192" t="s">
        <v>31</v>
      </c>
      <c r="X143" s="192"/>
    </row>
    <row r="144" spans="1:24" x14ac:dyDescent="0.25">
      <c r="A144" s="190" t="s">
        <v>114</v>
      </c>
      <c r="B144" s="190"/>
      <c r="C144" s="190"/>
      <c r="D144" s="190"/>
      <c r="E144" s="190"/>
      <c r="F144" s="190"/>
      <c r="G144" s="190"/>
      <c r="H144" s="190"/>
      <c r="I144" s="190"/>
      <c r="J144" s="190"/>
      <c r="K144" s="190"/>
      <c r="L144" s="190"/>
      <c r="M144" s="191">
        <v>121470.61</v>
      </c>
      <c r="N144" s="191"/>
      <c r="O144" s="191" t="s">
        <v>31</v>
      </c>
      <c r="P144" s="191"/>
      <c r="Q144" s="191" t="s">
        <v>31</v>
      </c>
      <c r="R144" s="191"/>
      <c r="S144" s="191">
        <v>133277.71</v>
      </c>
      <c r="T144" s="191"/>
      <c r="U144" s="179">
        <f t="shared" si="3"/>
        <v>109.72012900898413</v>
      </c>
      <c r="V144" s="179"/>
      <c r="W144" s="192" t="s">
        <v>31</v>
      </c>
      <c r="X144" s="192"/>
    </row>
    <row r="145" spans="1:24" x14ac:dyDescent="0.25">
      <c r="A145" s="177" t="s">
        <v>115</v>
      </c>
      <c r="B145" s="177"/>
      <c r="C145" s="177"/>
      <c r="D145" s="177"/>
      <c r="E145" s="177"/>
      <c r="F145" s="177"/>
      <c r="G145" s="177"/>
      <c r="H145" s="177"/>
      <c r="I145" s="177"/>
      <c r="J145" s="177"/>
      <c r="K145" s="177"/>
      <c r="L145" s="177"/>
      <c r="M145" s="178">
        <v>1421156.94</v>
      </c>
      <c r="N145" s="178"/>
      <c r="O145" s="178">
        <v>5144515</v>
      </c>
      <c r="P145" s="178"/>
      <c r="Q145" s="178">
        <v>5112515</v>
      </c>
      <c r="R145" s="178"/>
      <c r="S145" s="178">
        <v>1585462.23</v>
      </c>
      <c r="T145" s="178"/>
      <c r="U145" s="179">
        <f t="shared" si="3"/>
        <v>111.56137548045891</v>
      </c>
      <c r="V145" s="179"/>
      <c r="W145" s="179">
        <v>31.01</v>
      </c>
      <c r="X145" s="179"/>
    </row>
    <row r="146" spans="1:24" x14ac:dyDescent="0.25">
      <c r="A146" s="190" t="s">
        <v>116</v>
      </c>
      <c r="B146" s="190"/>
      <c r="C146" s="190"/>
      <c r="D146" s="190"/>
      <c r="E146" s="190"/>
      <c r="F146" s="190"/>
      <c r="G146" s="190"/>
      <c r="H146" s="190"/>
      <c r="I146" s="190"/>
      <c r="J146" s="190"/>
      <c r="K146" s="190"/>
      <c r="L146" s="190"/>
      <c r="M146" s="191">
        <v>24449.53</v>
      </c>
      <c r="N146" s="191"/>
      <c r="O146" s="191" t="s">
        <v>31</v>
      </c>
      <c r="P146" s="191"/>
      <c r="Q146" s="191" t="s">
        <v>31</v>
      </c>
      <c r="R146" s="191"/>
      <c r="S146" s="191">
        <v>23800.04</v>
      </c>
      <c r="T146" s="191"/>
      <c r="U146" s="179">
        <f t="shared" si="3"/>
        <v>97.343548117284882</v>
      </c>
      <c r="V146" s="179"/>
      <c r="W146" s="192" t="s">
        <v>31</v>
      </c>
      <c r="X146" s="192"/>
    </row>
    <row r="147" spans="1:24" x14ac:dyDescent="0.25">
      <c r="A147" s="190" t="s">
        <v>117</v>
      </c>
      <c r="B147" s="190"/>
      <c r="C147" s="190"/>
      <c r="D147" s="190"/>
      <c r="E147" s="190"/>
      <c r="F147" s="190"/>
      <c r="G147" s="190"/>
      <c r="H147" s="190"/>
      <c r="I147" s="190"/>
      <c r="J147" s="190"/>
      <c r="K147" s="190"/>
      <c r="L147" s="190"/>
      <c r="M147" s="191">
        <v>196.2</v>
      </c>
      <c r="N147" s="191"/>
      <c r="O147" s="191" t="s">
        <v>31</v>
      </c>
      <c r="P147" s="191"/>
      <c r="Q147" s="191" t="s">
        <v>31</v>
      </c>
      <c r="R147" s="191"/>
      <c r="S147" s="191">
        <v>205</v>
      </c>
      <c r="T147" s="191"/>
      <c r="U147" s="179">
        <f t="shared" si="3"/>
        <v>104.48521916411826</v>
      </c>
      <c r="V147" s="179"/>
      <c r="W147" s="192" t="s">
        <v>31</v>
      </c>
      <c r="X147" s="192"/>
    </row>
    <row r="148" spans="1:24" x14ac:dyDescent="0.25">
      <c r="A148" s="190" t="s">
        <v>118</v>
      </c>
      <c r="B148" s="190"/>
      <c r="C148" s="190"/>
      <c r="D148" s="190"/>
      <c r="E148" s="190"/>
      <c r="F148" s="190"/>
      <c r="G148" s="190"/>
      <c r="H148" s="190"/>
      <c r="I148" s="190"/>
      <c r="J148" s="190"/>
      <c r="K148" s="190"/>
      <c r="L148" s="190"/>
      <c r="M148" s="191">
        <v>21761.09</v>
      </c>
      <c r="N148" s="191"/>
      <c r="O148" s="191" t="s">
        <v>31</v>
      </c>
      <c r="P148" s="191"/>
      <c r="Q148" s="191" t="s">
        <v>31</v>
      </c>
      <c r="R148" s="191"/>
      <c r="S148" s="191">
        <v>21154.34</v>
      </c>
      <c r="T148" s="191"/>
      <c r="U148" s="179">
        <f t="shared" si="3"/>
        <v>97.211766506181448</v>
      </c>
      <c r="V148" s="179"/>
      <c r="W148" s="192" t="s">
        <v>31</v>
      </c>
      <c r="X148" s="192"/>
    </row>
    <row r="149" spans="1:24" x14ac:dyDescent="0.25">
      <c r="A149" s="190" t="s">
        <v>119</v>
      </c>
      <c r="B149" s="190"/>
      <c r="C149" s="190"/>
      <c r="D149" s="190"/>
      <c r="E149" s="190"/>
      <c r="F149" s="190"/>
      <c r="G149" s="190"/>
      <c r="H149" s="190"/>
      <c r="I149" s="190"/>
      <c r="J149" s="190"/>
      <c r="K149" s="190"/>
      <c r="L149" s="190"/>
      <c r="M149" s="191">
        <v>2492.2399999999998</v>
      </c>
      <c r="N149" s="191"/>
      <c r="O149" s="191" t="s">
        <v>31</v>
      </c>
      <c r="P149" s="191"/>
      <c r="Q149" s="191" t="s">
        <v>31</v>
      </c>
      <c r="R149" s="191"/>
      <c r="S149" s="191">
        <v>2440.6999999999998</v>
      </c>
      <c r="T149" s="191"/>
      <c r="U149" s="179">
        <f t="shared" si="3"/>
        <v>97.931980868616193</v>
      </c>
      <c r="V149" s="179"/>
      <c r="W149" s="192" t="s">
        <v>31</v>
      </c>
      <c r="X149" s="192"/>
    </row>
    <row r="150" spans="1:24" x14ac:dyDescent="0.25">
      <c r="A150" s="190" t="s">
        <v>120</v>
      </c>
      <c r="B150" s="190"/>
      <c r="C150" s="190"/>
      <c r="D150" s="190"/>
      <c r="E150" s="190"/>
      <c r="F150" s="190"/>
      <c r="G150" s="190"/>
      <c r="H150" s="190"/>
      <c r="I150" s="190"/>
      <c r="J150" s="190"/>
      <c r="K150" s="190"/>
      <c r="L150" s="190"/>
      <c r="M150" s="191">
        <v>105473.8</v>
      </c>
      <c r="N150" s="191"/>
      <c r="O150" s="191" t="s">
        <v>31</v>
      </c>
      <c r="P150" s="191"/>
      <c r="Q150" s="191" t="s">
        <v>31</v>
      </c>
      <c r="R150" s="191"/>
      <c r="S150" s="191">
        <v>127806.18</v>
      </c>
      <c r="T150" s="191"/>
      <c r="U150" s="179">
        <f t="shared" si="3"/>
        <v>121.17339092741514</v>
      </c>
      <c r="V150" s="179"/>
      <c r="W150" s="192" t="s">
        <v>31</v>
      </c>
      <c r="X150" s="192"/>
    </row>
    <row r="151" spans="1:24" x14ac:dyDescent="0.25">
      <c r="A151" s="190" t="s">
        <v>121</v>
      </c>
      <c r="B151" s="190"/>
      <c r="C151" s="190"/>
      <c r="D151" s="190"/>
      <c r="E151" s="190"/>
      <c r="F151" s="190"/>
      <c r="G151" s="190"/>
      <c r="H151" s="190"/>
      <c r="I151" s="190"/>
      <c r="J151" s="190"/>
      <c r="K151" s="190"/>
      <c r="L151" s="190"/>
      <c r="M151" s="191">
        <v>12090.14</v>
      </c>
      <c r="N151" s="191"/>
      <c r="O151" s="191" t="s">
        <v>31</v>
      </c>
      <c r="P151" s="191"/>
      <c r="Q151" s="191" t="s">
        <v>31</v>
      </c>
      <c r="R151" s="191"/>
      <c r="S151" s="191">
        <v>11572.77</v>
      </c>
      <c r="T151" s="191"/>
      <c r="U151" s="179">
        <f t="shared" ref="U151:U171" si="4">S151/M151*100</f>
        <v>95.720727799678102</v>
      </c>
      <c r="V151" s="179"/>
      <c r="W151" s="192" t="s">
        <v>31</v>
      </c>
      <c r="X151" s="192"/>
    </row>
    <row r="152" spans="1:24" x14ac:dyDescent="0.25">
      <c r="A152" s="190" t="s">
        <v>122</v>
      </c>
      <c r="B152" s="190"/>
      <c r="C152" s="190"/>
      <c r="D152" s="190"/>
      <c r="E152" s="190"/>
      <c r="F152" s="190"/>
      <c r="G152" s="190"/>
      <c r="H152" s="190"/>
      <c r="I152" s="190"/>
      <c r="J152" s="190"/>
      <c r="K152" s="190"/>
      <c r="L152" s="190"/>
      <c r="M152" s="191">
        <v>22587.02</v>
      </c>
      <c r="N152" s="191"/>
      <c r="O152" s="191" t="s">
        <v>31</v>
      </c>
      <c r="P152" s="191"/>
      <c r="Q152" s="191" t="s">
        <v>31</v>
      </c>
      <c r="R152" s="191"/>
      <c r="S152" s="191">
        <v>25621</v>
      </c>
      <c r="T152" s="191"/>
      <c r="U152" s="179">
        <f t="shared" si="4"/>
        <v>113.43240498303892</v>
      </c>
      <c r="V152" s="179"/>
      <c r="W152" s="192" t="s">
        <v>31</v>
      </c>
      <c r="X152" s="192"/>
    </row>
    <row r="153" spans="1:24" x14ac:dyDescent="0.25">
      <c r="A153" s="190" t="s">
        <v>123</v>
      </c>
      <c r="B153" s="190"/>
      <c r="C153" s="190"/>
      <c r="D153" s="190"/>
      <c r="E153" s="190"/>
      <c r="F153" s="190"/>
      <c r="G153" s="190"/>
      <c r="H153" s="190"/>
      <c r="I153" s="190"/>
      <c r="J153" s="190"/>
      <c r="K153" s="190"/>
      <c r="L153" s="190"/>
      <c r="M153" s="191">
        <v>69618.289999999994</v>
      </c>
      <c r="N153" s="191"/>
      <c r="O153" s="191" t="s">
        <v>31</v>
      </c>
      <c r="P153" s="191"/>
      <c r="Q153" s="191" t="s">
        <v>31</v>
      </c>
      <c r="R153" s="191"/>
      <c r="S153" s="191">
        <v>89554.78</v>
      </c>
      <c r="T153" s="191"/>
      <c r="U153" s="179">
        <f t="shared" si="4"/>
        <v>128.63685678002145</v>
      </c>
      <c r="V153" s="179"/>
      <c r="W153" s="192" t="s">
        <v>31</v>
      </c>
      <c r="X153" s="192"/>
    </row>
    <row r="154" spans="1:24" x14ac:dyDescent="0.25">
      <c r="A154" s="190" t="s">
        <v>124</v>
      </c>
      <c r="B154" s="190"/>
      <c r="C154" s="190"/>
      <c r="D154" s="190"/>
      <c r="E154" s="190"/>
      <c r="F154" s="190"/>
      <c r="G154" s="190"/>
      <c r="H154" s="190"/>
      <c r="I154" s="190"/>
      <c r="J154" s="190"/>
      <c r="K154" s="190"/>
      <c r="L154" s="190"/>
      <c r="M154" s="191">
        <v>1104.7</v>
      </c>
      <c r="N154" s="191"/>
      <c r="O154" s="191" t="s">
        <v>31</v>
      </c>
      <c r="P154" s="191"/>
      <c r="Q154" s="191" t="s">
        <v>31</v>
      </c>
      <c r="R154" s="191"/>
      <c r="S154" s="191">
        <v>973.63</v>
      </c>
      <c r="T154" s="191"/>
      <c r="U154" s="179">
        <f t="shared" si="4"/>
        <v>88.13524033674301</v>
      </c>
      <c r="V154" s="179"/>
      <c r="W154" s="192" t="s">
        <v>31</v>
      </c>
      <c r="X154" s="192"/>
    </row>
    <row r="155" spans="1:24" x14ac:dyDescent="0.25">
      <c r="A155" s="190" t="s">
        <v>125</v>
      </c>
      <c r="B155" s="190"/>
      <c r="C155" s="190"/>
      <c r="D155" s="190"/>
      <c r="E155" s="190"/>
      <c r="F155" s="190"/>
      <c r="G155" s="190"/>
      <c r="H155" s="190"/>
      <c r="I155" s="190"/>
      <c r="J155" s="190"/>
      <c r="K155" s="190"/>
      <c r="L155" s="190"/>
      <c r="M155" s="191">
        <v>73.650000000000006</v>
      </c>
      <c r="N155" s="191"/>
      <c r="O155" s="191" t="s">
        <v>31</v>
      </c>
      <c r="P155" s="191"/>
      <c r="Q155" s="191" t="s">
        <v>31</v>
      </c>
      <c r="R155" s="191"/>
      <c r="S155" s="191">
        <v>84</v>
      </c>
      <c r="T155" s="191"/>
      <c r="U155" s="179">
        <f t="shared" si="4"/>
        <v>114.0529531568228</v>
      </c>
      <c r="V155" s="179"/>
      <c r="W155" s="192" t="s">
        <v>31</v>
      </c>
      <c r="X155" s="192"/>
    </row>
    <row r="156" spans="1:24" x14ac:dyDescent="0.25">
      <c r="A156" s="190" t="s">
        <v>126</v>
      </c>
      <c r="B156" s="190"/>
      <c r="C156" s="190"/>
      <c r="D156" s="190"/>
      <c r="E156" s="190"/>
      <c r="F156" s="190"/>
      <c r="G156" s="190"/>
      <c r="H156" s="190"/>
      <c r="I156" s="190"/>
      <c r="J156" s="190"/>
      <c r="K156" s="190"/>
      <c r="L156" s="190"/>
      <c r="M156" s="191">
        <v>1216943.26</v>
      </c>
      <c r="N156" s="191"/>
      <c r="O156" s="191" t="s">
        <v>31</v>
      </c>
      <c r="P156" s="191"/>
      <c r="Q156" s="191" t="s">
        <v>31</v>
      </c>
      <c r="R156" s="191"/>
      <c r="S156" s="191">
        <v>1375284.32</v>
      </c>
      <c r="T156" s="191"/>
      <c r="U156" s="179">
        <f t="shared" si="4"/>
        <v>113.01137573168367</v>
      </c>
      <c r="V156" s="179"/>
      <c r="W156" s="192" t="s">
        <v>31</v>
      </c>
      <c r="X156" s="192"/>
    </row>
    <row r="157" spans="1:24" x14ac:dyDescent="0.25">
      <c r="A157" s="190" t="s">
        <v>127</v>
      </c>
      <c r="B157" s="190"/>
      <c r="C157" s="190"/>
      <c r="D157" s="190"/>
      <c r="E157" s="190"/>
      <c r="F157" s="190"/>
      <c r="G157" s="190"/>
      <c r="H157" s="190"/>
      <c r="I157" s="190"/>
      <c r="J157" s="190"/>
      <c r="K157" s="190"/>
      <c r="L157" s="190"/>
      <c r="M157" s="191">
        <v>14406.23</v>
      </c>
      <c r="N157" s="191"/>
      <c r="O157" s="191" t="s">
        <v>31</v>
      </c>
      <c r="P157" s="191"/>
      <c r="Q157" s="191" t="s">
        <v>31</v>
      </c>
      <c r="R157" s="191"/>
      <c r="S157" s="191">
        <v>14909.54</v>
      </c>
      <c r="T157" s="191"/>
      <c r="U157" s="179">
        <f t="shared" si="4"/>
        <v>103.4936968242212</v>
      </c>
      <c r="V157" s="179"/>
      <c r="W157" s="192" t="s">
        <v>31</v>
      </c>
      <c r="X157" s="192"/>
    </row>
    <row r="158" spans="1:24" x14ac:dyDescent="0.25">
      <c r="A158" s="190" t="s">
        <v>128</v>
      </c>
      <c r="B158" s="190"/>
      <c r="C158" s="190"/>
      <c r="D158" s="190"/>
      <c r="E158" s="190"/>
      <c r="F158" s="190"/>
      <c r="G158" s="190"/>
      <c r="H158" s="190"/>
      <c r="I158" s="190"/>
      <c r="J158" s="190"/>
      <c r="K158" s="190"/>
      <c r="L158" s="190"/>
      <c r="M158" s="191">
        <v>570239.94999999995</v>
      </c>
      <c r="N158" s="191"/>
      <c r="O158" s="191" t="s">
        <v>31</v>
      </c>
      <c r="P158" s="191"/>
      <c r="Q158" s="191" t="s">
        <v>31</v>
      </c>
      <c r="R158" s="191"/>
      <c r="S158" s="191">
        <v>678265.9</v>
      </c>
      <c r="T158" s="191"/>
      <c r="U158" s="179">
        <f t="shared" si="4"/>
        <v>118.94394631593246</v>
      </c>
      <c r="V158" s="179"/>
      <c r="W158" s="192" t="s">
        <v>31</v>
      </c>
      <c r="X158" s="192"/>
    </row>
    <row r="159" spans="1:24" x14ac:dyDescent="0.25">
      <c r="A159" s="190" t="s">
        <v>129</v>
      </c>
      <c r="B159" s="190"/>
      <c r="C159" s="190"/>
      <c r="D159" s="190"/>
      <c r="E159" s="190"/>
      <c r="F159" s="190"/>
      <c r="G159" s="190"/>
      <c r="H159" s="190"/>
      <c r="I159" s="190"/>
      <c r="J159" s="190"/>
      <c r="K159" s="190"/>
      <c r="L159" s="190"/>
      <c r="M159" s="191">
        <v>8948.56</v>
      </c>
      <c r="N159" s="191"/>
      <c r="O159" s="191" t="s">
        <v>31</v>
      </c>
      <c r="P159" s="191"/>
      <c r="Q159" s="191" t="s">
        <v>31</v>
      </c>
      <c r="R159" s="191"/>
      <c r="S159" s="191">
        <v>9227.3799999999992</v>
      </c>
      <c r="T159" s="191"/>
      <c r="U159" s="179">
        <f t="shared" si="4"/>
        <v>103.11580857702245</v>
      </c>
      <c r="V159" s="179"/>
      <c r="W159" s="192" t="s">
        <v>31</v>
      </c>
      <c r="X159" s="192"/>
    </row>
    <row r="160" spans="1:24" x14ac:dyDescent="0.25">
      <c r="A160" s="190" t="s">
        <v>130</v>
      </c>
      <c r="B160" s="190"/>
      <c r="C160" s="190"/>
      <c r="D160" s="190"/>
      <c r="E160" s="190"/>
      <c r="F160" s="190"/>
      <c r="G160" s="190"/>
      <c r="H160" s="190"/>
      <c r="I160" s="190"/>
      <c r="J160" s="190"/>
      <c r="K160" s="190"/>
      <c r="L160" s="190"/>
      <c r="M160" s="191">
        <v>285972.93</v>
      </c>
      <c r="N160" s="191"/>
      <c r="O160" s="191" t="s">
        <v>31</v>
      </c>
      <c r="P160" s="191"/>
      <c r="Q160" s="191" t="s">
        <v>31</v>
      </c>
      <c r="R160" s="191"/>
      <c r="S160" s="191">
        <v>349019.41</v>
      </c>
      <c r="T160" s="191"/>
      <c r="U160" s="179">
        <f t="shared" si="4"/>
        <v>122.04631046721799</v>
      </c>
      <c r="V160" s="179"/>
      <c r="W160" s="192" t="s">
        <v>31</v>
      </c>
      <c r="X160" s="192"/>
    </row>
    <row r="161" spans="1:24" x14ac:dyDescent="0.25">
      <c r="A161" s="190" t="s">
        <v>131</v>
      </c>
      <c r="B161" s="190"/>
      <c r="C161" s="190"/>
      <c r="D161" s="190"/>
      <c r="E161" s="190"/>
      <c r="F161" s="190"/>
      <c r="G161" s="190"/>
      <c r="H161" s="190"/>
      <c r="I161" s="190"/>
      <c r="J161" s="190"/>
      <c r="K161" s="190"/>
      <c r="L161" s="190"/>
      <c r="M161" s="191">
        <v>61060.56</v>
      </c>
      <c r="N161" s="191"/>
      <c r="O161" s="191" t="s">
        <v>31</v>
      </c>
      <c r="P161" s="191"/>
      <c r="Q161" s="191" t="s">
        <v>31</v>
      </c>
      <c r="R161" s="191"/>
      <c r="S161" s="191">
        <v>74559.839999999997</v>
      </c>
      <c r="T161" s="191"/>
      <c r="U161" s="179">
        <f t="shared" si="4"/>
        <v>122.10801866212822</v>
      </c>
      <c r="V161" s="179"/>
      <c r="W161" s="192" t="s">
        <v>31</v>
      </c>
      <c r="X161" s="192"/>
    </row>
    <row r="162" spans="1:24" x14ac:dyDescent="0.25">
      <c r="A162" s="190" t="s">
        <v>132</v>
      </c>
      <c r="B162" s="190"/>
      <c r="C162" s="190"/>
      <c r="D162" s="190"/>
      <c r="E162" s="190"/>
      <c r="F162" s="190"/>
      <c r="G162" s="190"/>
      <c r="H162" s="190"/>
      <c r="I162" s="190"/>
      <c r="J162" s="190"/>
      <c r="K162" s="190"/>
      <c r="L162" s="190"/>
      <c r="M162" s="191">
        <v>63148.62</v>
      </c>
      <c r="N162" s="191"/>
      <c r="O162" s="191" t="s">
        <v>31</v>
      </c>
      <c r="P162" s="191"/>
      <c r="Q162" s="191" t="s">
        <v>31</v>
      </c>
      <c r="R162" s="191"/>
      <c r="S162" s="191">
        <v>48768.78</v>
      </c>
      <c r="T162" s="191"/>
      <c r="U162" s="179">
        <f t="shared" si="4"/>
        <v>77.228576016388004</v>
      </c>
      <c r="V162" s="179"/>
      <c r="W162" s="192" t="s">
        <v>31</v>
      </c>
      <c r="X162" s="192"/>
    </row>
    <row r="163" spans="1:24" x14ac:dyDescent="0.25">
      <c r="A163" s="190" t="s">
        <v>133</v>
      </c>
      <c r="B163" s="190"/>
      <c r="C163" s="190"/>
      <c r="D163" s="190"/>
      <c r="E163" s="190"/>
      <c r="F163" s="190"/>
      <c r="G163" s="190"/>
      <c r="H163" s="190"/>
      <c r="I163" s="190"/>
      <c r="J163" s="190"/>
      <c r="K163" s="190"/>
      <c r="L163" s="190"/>
      <c r="M163" s="191">
        <v>126804.05</v>
      </c>
      <c r="N163" s="191"/>
      <c r="O163" s="191" t="s">
        <v>31</v>
      </c>
      <c r="P163" s="191"/>
      <c r="Q163" s="191" t="s">
        <v>31</v>
      </c>
      <c r="R163" s="191"/>
      <c r="S163" s="191">
        <v>141398.20000000001</v>
      </c>
      <c r="T163" s="191"/>
      <c r="U163" s="179">
        <f t="shared" si="4"/>
        <v>111.50921441389295</v>
      </c>
      <c r="V163" s="179"/>
      <c r="W163" s="192" t="s">
        <v>31</v>
      </c>
      <c r="X163" s="192"/>
    </row>
    <row r="164" spans="1:24" x14ac:dyDescent="0.25">
      <c r="A164" s="190" t="s">
        <v>134</v>
      </c>
      <c r="B164" s="190"/>
      <c r="C164" s="190"/>
      <c r="D164" s="190"/>
      <c r="E164" s="190"/>
      <c r="F164" s="190"/>
      <c r="G164" s="190"/>
      <c r="H164" s="190"/>
      <c r="I164" s="190"/>
      <c r="J164" s="190"/>
      <c r="K164" s="190"/>
      <c r="L164" s="190"/>
      <c r="M164" s="191">
        <v>25068.29</v>
      </c>
      <c r="N164" s="191"/>
      <c r="O164" s="191" t="s">
        <v>31</v>
      </c>
      <c r="P164" s="191"/>
      <c r="Q164" s="191" t="s">
        <v>31</v>
      </c>
      <c r="R164" s="191"/>
      <c r="S164" s="191">
        <v>37155.42</v>
      </c>
      <c r="T164" s="191"/>
      <c r="U164" s="179">
        <f t="shared" si="4"/>
        <v>148.21681095918387</v>
      </c>
      <c r="V164" s="179"/>
      <c r="W164" s="192" t="s">
        <v>31</v>
      </c>
      <c r="X164" s="192"/>
    </row>
    <row r="165" spans="1:24" x14ac:dyDescent="0.25">
      <c r="A165" s="190" t="s">
        <v>135</v>
      </c>
      <c r="B165" s="190"/>
      <c r="C165" s="190"/>
      <c r="D165" s="190"/>
      <c r="E165" s="190"/>
      <c r="F165" s="190"/>
      <c r="G165" s="190"/>
      <c r="H165" s="190"/>
      <c r="I165" s="190"/>
      <c r="J165" s="190"/>
      <c r="K165" s="190"/>
      <c r="L165" s="190"/>
      <c r="M165" s="191">
        <v>61294.07</v>
      </c>
      <c r="N165" s="191"/>
      <c r="O165" s="191" t="s">
        <v>31</v>
      </c>
      <c r="P165" s="191"/>
      <c r="Q165" s="191" t="s">
        <v>31</v>
      </c>
      <c r="R165" s="191"/>
      <c r="S165" s="191">
        <v>21979.85</v>
      </c>
      <c r="T165" s="191"/>
      <c r="U165" s="179">
        <f t="shared" si="4"/>
        <v>35.859667990720794</v>
      </c>
      <c r="V165" s="179"/>
      <c r="W165" s="192" t="s">
        <v>31</v>
      </c>
      <c r="X165" s="192"/>
    </row>
    <row r="166" spans="1:24" x14ac:dyDescent="0.25">
      <c r="A166" s="190" t="s">
        <v>136</v>
      </c>
      <c r="B166" s="190"/>
      <c r="C166" s="190"/>
      <c r="D166" s="190"/>
      <c r="E166" s="190"/>
      <c r="F166" s="190"/>
      <c r="G166" s="190"/>
      <c r="H166" s="190"/>
      <c r="I166" s="190"/>
      <c r="J166" s="190"/>
      <c r="K166" s="190"/>
      <c r="L166" s="190"/>
      <c r="M166" s="191">
        <v>74290.350000000006</v>
      </c>
      <c r="N166" s="191"/>
      <c r="O166" s="191" t="s">
        <v>31</v>
      </c>
      <c r="P166" s="191"/>
      <c r="Q166" s="191" t="s">
        <v>31</v>
      </c>
      <c r="R166" s="191"/>
      <c r="S166" s="191">
        <v>58571.69</v>
      </c>
      <c r="T166" s="191"/>
      <c r="U166" s="179">
        <f t="shared" si="4"/>
        <v>78.841585751043027</v>
      </c>
      <c r="V166" s="179"/>
      <c r="W166" s="192" t="s">
        <v>31</v>
      </c>
      <c r="X166" s="192"/>
    </row>
    <row r="167" spans="1:24" x14ac:dyDescent="0.25">
      <c r="A167" s="190" t="s">
        <v>137</v>
      </c>
      <c r="B167" s="190"/>
      <c r="C167" s="190"/>
      <c r="D167" s="190"/>
      <c r="E167" s="190"/>
      <c r="F167" s="190"/>
      <c r="G167" s="190"/>
      <c r="H167" s="190"/>
      <c r="I167" s="190"/>
      <c r="J167" s="190"/>
      <c r="K167" s="190"/>
      <c r="L167" s="190"/>
      <c r="M167" s="191">
        <v>21478.3</v>
      </c>
      <c r="N167" s="191"/>
      <c r="O167" s="191" t="s">
        <v>31</v>
      </c>
      <c r="P167" s="191"/>
      <c r="Q167" s="191" t="s">
        <v>31</v>
      </c>
      <c r="R167" s="191"/>
      <c r="S167" s="191">
        <v>10186.040000000001</v>
      </c>
      <c r="T167" s="191"/>
      <c r="U167" s="179">
        <f t="shared" si="4"/>
        <v>47.424796189642578</v>
      </c>
      <c r="V167" s="179"/>
      <c r="W167" s="192" t="s">
        <v>31</v>
      </c>
      <c r="X167" s="192"/>
    </row>
    <row r="168" spans="1:24" x14ac:dyDescent="0.25">
      <c r="A168" s="190" t="s">
        <v>138</v>
      </c>
      <c r="B168" s="190"/>
      <c r="C168" s="190"/>
      <c r="D168" s="190"/>
      <c r="E168" s="190"/>
      <c r="F168" s="190"/>
      <c r="G168" s="190"/>
      <c r="H168" s="190"/>
      <c r="I168" s="190"/>
      <c r="J168" s="190"/>
      <c r="K168" s="190"/>
      <c r="L168" s="190"/>
      <c r="M168" s="191">
        <v>14399.74</v>
      </c>
      <c r="N168" s="191"/>
      <c r="O168" s="191" t="s">
        <v>31</v>
      </c>
      <c r="P168" s="191"/>
      <c r="Q168" s="191" t="s">
        <v>31</v>
      </c>
      <c r="R168" s="191"/>
      <c r="S168" s="191">
        <v>17265.05</v>
      </c>
      <c r="T168" s="191"/>
      <c r="U168" s="179">
        <f t="shared" si="4"/>
        <v>119.89834538679169</v>
      </c>
      <c r="V168" s="179"/>
      <c r="W168" s="192" t="s">
        <v>31</v>
      </c>
      <c r="X168" s="192"/>
    </row>
    <row r="169" spans="1:24" x14ac:dyDescent="0.25">
      <c r="A169" s="190" t="s">
        <v>139</v>
      </c>
      <c r="B169" s="190"/>
      <c r="C169" s="190"/>
      <c r="D169" s="190"/>
      <c r="E169" s="190"/>
      <c r="F169" s="190"/>
      <c r="G169" s="190"/>
      <c r="H169" s="190"/>
      <c r="I169" s="190"/>
      <c r="J169" s="190"/>
      <c r="K169" s="190"/>
      <c r="L169" s="190"/>
      <c r="M169" s="191">
        <v>6564.6</v>
      </c>
      <c r="N169" s="191"/>
      <c r="O169" s="191" t="s">
        <v>31</v>
      </c>
      <c r="P169" s="191"/>
      <c r="Q169" s="191" t="s">
        <v>31</v>
      </c>
      <c r="R169" s="191"/>
      <c r="S169" s="191">
        <v>5613.03</v>
      </c>
      <c r="T169" s="191"/>
      <c r="U169" s="179">
        <f t="shared" si="4"/>
        <v>85.50452426652042</v>
      </c>
      <c r="V169" s="179"/>
      <c r="W169" s="192" t="s">
        <v>31</v>
      </c>
      <c r="X169" s="192"/>
    </row>
    <row r="170" spans="1:24" x14ac:dyDescent="0.25">
      <c r="A170" s="190" t="s">
        <v>140</v>
      </c>
      <c r="B170" s="190"/>
      <c r="C170" s="190"/>
      <c r="D170" s="190"/>
      <c r="E170" s="190"/>
      <c r="F170" s="190"/>
      <c r="G170" s="190"/>
      <c r="H170" s="190"/>
      <c r="I170" s="190"/>
      <c r="J170" s="190"/>
      <c r="K170" s="190"/>
      <c r="L170" s="190"/>
      <c r="M170" s="191">
        <v>4590.99</v>
      </c>
      <c r="N170" s="191"/>
      <c r="O170" s="191" t="s">
        <v>31</v>
      </c>
      <c r="P170" s="191"/>
      <c r="Q170" s="191" t="s">
        <v>31</v>
      </c>
      <c r="R170" s="191"/>
      <c r="S170" s="191">
        <v>5523.48</v>
      </c>
      <c r="T170" s="191"/>
      <c r="U170" s="179">
        <f t="shared" si="4"/>
        <v>120.31130540471662</v>
      </c>
      <c r="V170" s="179"/>
      <c r="W170" s="192" t="s">
        <v>31</v>
      </c>
      <c r="X170" s="192"/>
    </row>
    <row r="171" spans="1:24" x14ac:dyDescent="0.25">
      <c r="A171" s="190" t="s">
        <v>141</v>
      </c>
      <c r="B171" s="190"/>
      <c r="C171" s="190"/>
      <c r="D171" s="190"/>
      <c r="E171" s="190"/>
      <c r="F171" s="190"/>
      <c r="G171" s="190"/>
      <c r="H171" s="190"/>
      <c r="I171" s="190"/>
      <c r="J171" s="190"/>
      <c r="K171" s="190"/>
      <c r="L171" s="190"/>
      <c r="M171" s="191">
        <v>3396.68</v>
      </c>
      <c r="N171" s="191"/>
      <c r="O171" s="191" t="s">
        <v>31</v>
      </c>
      <c r="P171" s="191"/>
      <c r="Q171" s="191" t="s">
        <v>31</v>
      </c>
      <c r="R171" s="191"/>
      <c r="S171" s="191">
        <v>15108.42</v>
      </c>
      <c r="T171" s="191"/>
      <c r="U171" s="179">
        <f t="shared" si="4"/>
        <v>444.79962787192198</v>
      </c>
      <c r="V171" s="179"/>
      <c r="W171" s="192" t="s">
        <v>31</v>
      </c>
      <c r="X171" s="192"/>
    </row>
    <row r="172" spans="1:24" x14ac:dyDescent="0.25">
      <c r="A172" s="190" t="s">
        <v>142</v>
      </c>
      <c r="B172" s="190"/>
      <c r="C172" s="190"/>
      <c r="D172" s="190"/>
      <c r="E172" s="190"/>
      <c r="F172" s="190"/>
      <c r="G172" s="190"/>
      <c r="H172" s="190"/>
      <c r="I172" s="190"/>
      <c r="J172" s="190"/>
      <c r="K172" s="190"/>
      <c r="L172" s="190"/>
      <c r="M172" s="191">
        <v>0</v>
      </c>
      <c r="N172" s="191"/>
      <c r="O172" s="191" t="s">
        <v>31</v>
      </c>
      <c r="P172" s="191"/>
      <c r="Q172" s="191" t="s">
        <v>31</v>
      </c>
      <c r="R172" s="191"/>
      <c r="S172" s="191">
        <v>1280</v>
      </c>
      <c r="T172" s="191"/>
      <c r="U172" s="179">
        <v>0</v>
      </c>
      <c r="V172" s="179"/>
      <c r="W172" s="192" t="s">
        <v>31</v>
      </c>
      <c r="X172" s="192"/>
    </row>
    <row r="173" spans="1:24" x14ac:dyDescent="0.25">
      <c r="A173" s="190" t="s">
        <v>143</v>
      </c>
      <c r="B173" s="190"/>
      <c r="C173" s="190"/>
      <c r="D173" s="190"/>
      <c r="E173" s="190"/>
      <c r="F173" s="190"/>
      <c r="G173" s="190"/>
      <c r="H173" s="190"/>
      <c r="I173" s="190"/>
      <c r="J173" s="190"/>
      <c r="K173" s="190"/>
      <c r="L173" s="190"/>
      <c r="M173" s="191">
        <v>23860.04</v>
      </c>
      <c r="N173" s="191"/>
      <c r="O173" s="191" t="s">
        <v>31</v>
      </c>
      <c r="P173" s="191"/>
      <c r="Q173" s="191" t="s">
        <v>31</v>
      </c>
      <c r="R173" s="191"/>
      <c r="S173" s="191">
        <v>3595.67</v>
      </c>
      <c r="T173" s="191"/>
      <c r="U173" s="179">
        <f>S173/M173*100</f>
        <v>15.069840620552185</v>
      </c>
      <c r="V173" s="179"/>
      <c r="W173" s="192" t="s">
        <v>31</v>
      </c>
      <c r="X173" s="192"/>
    </row>
    <row r="174" spans="1:24" x14ac:dyDescent="0.25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79"/>
      <c r="N174" s="79"/>
      <c r="O174" s="79"/>
      <c r="P174" s="79"/>
      <c r="Q174" s="79"/>
      <c r="R174" s="79"/>
      <c r="S174" s="79"/>
      <c r="T174" s="79"/>
      <c r="U174" s="78"/>
      <c r="V174" s="78"/>
      <c r="W174" s="80"/>
      <c r="X174" s="80"/>
    </row>
    <row r="175" spans="1:24" x14ac:dyDescent="0.25">
      <c r="A175" s="173" t="s">
        <v>9</v>
      </c>
      <c r="B175" s="173"/>
      <c r="C175" s="173"/>
      <c r="D175" s="173"/>
      <c r="E175" s="173"/>
      <c r="F175" s="173"/>
      <c r="G175" s="173"/>
      <c r="H175" s="173"/>
      <c r="I175" s="173"/>
      <c r="J175" s="173"/>
      <c r="K175" s="173"/>
      <c r="L175" s="173"/>
      <c r="M175" s="173" t="s">
        <v>10</v>
      </c>
      <c r="N175" s="173"/>
      <c r="O175" s="173" t="s">
        <v>11</v>
      </c>
      <c r="P175" s="173"/>
      <c r="Q175" s="173" t="s">
        <v>12</v>
      </c>
      <c r="R175" s="173"/>
      <c r="S175" s="173" t="s">
        <v>13</v>
      </c>
      <c r="T175" s="173"/>
      <c r="U175" s="173" t="s">
        <v>14</v>
      </c>
      <c r="V175" s="173"/>
      <c r="W175" s="173" t="s">
        <v>15</v>
      </c>
      <c r="X175" s="173"/>
    </row>
    <row r="176" spans="1:24" x14ac:dyDescent="0.25">
      <c r="A176" s="194"/>
      <c r="B176" s="194"/>
      <c r="C176" s="194"/>
      <c r="D176" s="194"/>
      <c r="E176" s="194"/>
      <c r="F176" s="194"/>
      <c r="G176" s="194"/>
      <c r="H176" s="194"/>
      <c r="I176" s="194"/>
      <c r="J176" s="194"/>
      <c r="K176" s="194"/>
      <c r="L176" s="194"/>
      <c r="M176" s="176" t="s">
        <v>17</v>
      </c>
      <c r="N176" s="176"/>
      <c r="O176" s="176" t="s">
        <v>18</v>
      </c>
      <c r="P176" s="176"/>
      <c r="Q176" s="176" t="s">
        <v>19</v>
      </c>
      <c r="R176" s="176"/>
      <c r="S176" s="176" t="s">
        <v>20</v>
      </c>
      <c r="T176" s="176"/>
      <c r="U176" s="176" t="s">
        <v>21</v>
      </c>
      <c r="V176" s="176"/>
      <c r="W176" s="176" t="s">
        <v>22</v>
      </c>
      <c r="X176" s="176"/>
    </row>
    <row r="177" spans="1:24" x14ac:dyDescent="0.25">
      <c r="A177" s="177" t="s">
        <v>144</v>
      </c>
      <c r="B177" s="177"/>
      <c r="C177" s="177"/>
      <c r="D177" s="177"/>
      <c r="E177" s="177"/>
      <c r="F177" s="177"/>
      <c r="G177" s="177"/>
      <c r="H177" s="177"/>
      <c r="I177" s="177"/>
      <c r="J177" s="177"/>
      <c r="K177" s="177"/>
      <c r="L177" s="177"/>
      <c r="M177" s="178">
        <v>3521.1</v>
      </c>
      <c r="N177" s="178"/>
      <c r="O177" s="178">
        <v>6500</v>
      </c>
      <c r="P177" s="178"/>
      <c r="Q177" s="178">
        <v>6500</v>
      </c>
      <c r="R177" s="178"/>
      <c r="S177" s="178">
        <v>2634.73</v>
      </c>
      <c r="T177" s="178"/>
      <c r="U177" s="179">
        <f t="shared" ref="U177:U209" si="5">S177/M177*100</f>
        <v>74.826900684445206</v>
      </c>
      <c r="V177" s="179"/>
      <c r="W177" s="179">
        <v>40.53</v>
      </c>
      <c r="X177" s="179"/>
    </row>
    <row r="178" spans="1:24" x14ac:dyDescent="0.25">
      <c r="A178" s="190" t="s">
        <v>145</v>
      </c>
      <c r="B178" s="190"/>
      <c r="C178" s="190"/>
      <c r="D178" s="190"/>
      <c r="E178" s="190"/>
      <c r="F178" s="190"/>
      <c r="G178" s="190"/>
      <c r="H178" s="190"/>
      <c r="I178" s="190"/>
      <c r="J178" s="190"/>
      <c r="K178" s="190"/>
      <c r="L178" s="190"/>
      <c r="M178" s="191">
        <v>3521.1</v>
      </c>
      <c r="N178" s="191"/>
      <c r="O178" s="191" t="s">
        <v>31</v>
      </c>
      <c r="P178" s="191"/>
      <c r="Q178" s="191" t="s">
        <v>31</v>
      </c>
      <c r="R178" s="191"/>
      <c r="S178" s="191">
        <v>2634.73</v>
      </c>
      <c r="T178" s="191"/>
      <c r="U178" s="179">
        <f t="shared" si="5"/>
        <v>74.826900684445206</v>
      </c>
      <c r="V178" s="179"/>
      <c r="W178" s="192" t="s">
        <v>31</v>
      </c>
      <c r="X178" s="192"/>
    </row>
    <row r="179" spans="1:24" x14ac:dyDescent="0.25">
      <c r="A179" s="190" t="s">
        <v>146</v>
      </c>
      <c r="B179" s="190"/>
      <c r="C179" s="190"/>
      <c r="D179" s="190"/>
      <c r="E179" s="190"/>
      <c r="F179" s="190"/>
      <c r="G179" s="190"/>
      <c r="H179" s="190"/>
      <c r="I179" s="190"/>
      <c r="J179" s="190"/>
      <c r="K179" s="190"/>
      <c r="L179" s="190"/>
      <c r="M179" s="191">
        <v>3494.48</v>
      </c>
      <c r="N179" s="191"/>
      <c r="O179" s="191" t="s">
        <v>31</v>
      </c>
      <c r="P179" s="191"/>
      <c r="Q179" s="191" t="s">
        <v>31</v>
      </c>
      <c r="R179" s="191"/>
      <c r="S179" s="191">
        <v>2631.96</v>
      </c>
      <c r="T179" s="191"/>
      <c r="U179" s="179">
        <f t="shared" si="5"/>
        <v>75.317643826835464</v>
      </c>
      <c r="V179" s="179"/>
      <c r="W179" s="192" t="s">
        <v>31</v>
      </c>
      <c r="X179" s="192"/>
    </row>
    <row r="180" spans="1:24" x14ac:dyDescent="0.25">
      <c r="A180" s="190" t="s">
        <v>147</v>
      </c>
      <c r="B180" s="190"/>
      <c r="C180" s="190"/>
      <c r="D180" s="190"/>
      <c r="E180" s="190"/>
      <c r="F180" s="190"/>
      <c r="G180" s="190"/>
      <c r="H180" s="190"/>
      <c r="I180" s="190"/>
      <c r="J180" s="190"/>
      <c r="K180" s="190"/>
      <c r="L180" s="190"/>
      <c r="M180" s="191">
        <v>26.62</v>
      </c>
      <c r="N180" s="191"/>
      <c r="O180" s="191" t="s">
        <v>31</v>
      </c>
      <c r="P180" s="191"/>
      <c r="Q180" s="191" t="s">
        <v>31</v>
      </c>
      <c r="R180" s="191"/>
      <c r="S180" s="191">
        <v>2.77</v>
      </c>
      <c r="T180" s="191"/>
      <c r="U180" s="179">
        <f t="shared" si="5"/>
        <v>10.405709992486852</v>
      </c>
      <c r="V180" s="179"/>
      <c r="W180" s="192" t="s">
        <v>31</v>
      </c>
      <c r="X180" s="192"/>
    </row>
    <row r="181" spans="1:24" x14ac:dyDescent="0.25">
      <c r="A181" s="177" t="s">
        <v>148</v>
      </c>
      <c r="B181" s="177"/>
      <c r="C181" s="177"/>
      <c r="D181" s="177"/>
      <c r="E181" s="177"/>
      <c r="F181" s="177"/>
      <c r="G181" s="177"/>
      <c r="H181" s="177"/>
      <c r="I181" s="177"/>
      <c r="J181" s="177"/>
      <c r="K181" s="177"/>
      <c r="L181" s="177"/>
      <c r="M181" s="178">
        <v>272.39</v>
      </c>
      <c r="N181" s="178"/>
      <c r="O181" s="178">
        <v>126000</v>
      </c>
      <c r="P181" s="178"/>
      <c r="Q181" s="178">
        <v>126000</v>
      </c>
      <c r="R181" s="178"/>
      <c r="S181" s="178">
        <v>199.89</v>
      </c>
      <c r="T181" s="178"/>
      <c r="U181" s="179">
        <f t="shared" si="5"/>
        <v>73.383751239032264</v>
      </c>
      <c r="V181" s="179"/>
      <c r="W181" s="179">
        <v>0.16</v>
      </c>
      <c r="X181" s="179"/>
    </row>
    <row r="182" spans="1:24" x14ac:dyDescent="0.25">
      <c r="A182" s="190" t="s">
        <v>649</v>
      </c>
      <c r="B182" s="190"/>
      <c r="C182" s="190"/>
      <c r="D182" s="190"/>
      <c r="E182" s="190"/>
      <c r="F182" s="190"/>
      <c r="G182" s="190"/>
      <c r="H182" s="190"/>
      <c r="I182" s="190"/>
      <c r="J182" s="190"/>
      <c r="K182" s="190"/>
      <c r="L182" s="190"/>
      <c r="M182" s="191">
        <v>272.39</v>
      </c>
      <c r="N182" s="191"/>
      <c r="O182" s="191" t="s">
        <v>31</v>
      </c>
      <c r="P182" s="191"/>
      <c r="Q182" s="191" t="s">
        <v>31</v>
      </c>
      <c r="R182" s="191"/>
      <c r="S182" s="191">
        <v>199.89</v>
      </c>
      <c r="T182" s="191"/>
      <c r="U182" s="179">
        <f t="shared" si="5"/>
        <v>73.383751239032264</v>
      </c>
      <c r="V182" s="179"/>
      <c r="W182" s="192" t="s">
        <v>31</v>
      </c>
      <c r="X182" s="192"/>
    </row>
    <row r="183" spans="1:24" x14ac:dyDescent="0.25">
      <c r="A183" s="190" t="s">
        <v>149</v>
      </c>
      <c r="B183" s="190"/>
      <c r="C183" s="190"/>
      <c r="D183" s="190"/>
      <c r="E183" s="190"/>
      <c r="F183" s="190"/>
      <c r="G183" s="190"/>
      <c r="H183" s="190"/>
      <c r="I183" s="190"/>
      <c r="J183" s="190"/>
      <c r="K183" s="190"/>
      <c r="L183" s="190"/>
      <c r="M183" s="191">
        <v>272.39</v>
      </c>
      <c r="N183" s="191"/>
      <c r="O183" s="191" t="s">
        <v>31</v>
      </c>
      <c r="P183" s="191"/>
      <c r="Q183" s="191" t="s">
        <v>31</v>
      </c>
      <c r="R183" s="191"/>
      <c r="S183" s="191">
        <v>199.89</v>
      </c>
      <c r="T183" s="191"/>
      <c r="U183" s="179">
        <f t="shared" si="5"/>
        <v>73.383751239032264</v>
      </c>
      <c r="V183" s="179"/>
      <c r="W183" s="192" t="s">
        <v>31</v>
      </c>
      <c r="X183" s="192"/>
    </row>
    <row r="184" spans="1:24" x14ac:dyDescent="0.25">
      <c r="A184" s="177" t="s">
        <v>150</v>
      </c>
      <c r="B184" s="177"/>
      <c r="C184" s="177"/>
      <c r="D184" s="177"/>
      <c r="E184" s="177"/>
      <c r="F184" s="177"/>
      <c r="G184" s="177"/>
      <c r="H184" s="177"/>
      <c r="I184" s="177"/>
      <c r="J184" s="177"/>
      <c r="K184" s="177"/>
      <c r="L184" s="177"/>
      <c r="M184" s="178">
        <v>31437.74</v>
      </c>
      <c r="N184" s="178"/>
      <c r="O184" s="178">
        <v>176100</v>
      </c>
      <c r="P184" s="178"/>
      <c r="Q184" s="178">
        <v>176100</v>
      </c>
      <c r="R184" s="178"/>
      <c r="S184" s="178">
        <v>870</v>
      </c>
      <c r="T184" s="178"/>
      <c r="U184" s="179">
        <f t="shared" si="5"/>
        <v>2.7673744995664449</v>
      </c>
      <c r="V184" s="179"/>
      <c r="W184" s="179">
        <v>0.49</v>
      </c>
      <c r="X184" s="179"/>
    </row>
    <row r="185" spans="1:24" x14ac:dyDescent="0.25">
      <c r="A185" s="190" t="s">
        <v>151</v>
      </c>
      <c r="B185" s="190"/>
      <c r="C185" s="190"/>
      <c r="D185" s="190"/>
      <c r="E185" s="190"/>
      <c r="F185" s="190"/>
      <c r="G185" s="190"/>
      <c r="H185" s="190"/>
      <c r="I185" s="190"/>
      <c r="J185" s="190"/>
      <c r="K185" s="190"/>
      <c r="L185" s="190"/>
      <c r="M185" s="191">
        <v>27650</v>
      </c>
      <c r="N185" s="191"/>
      <c r="O185" s="191" t="s">
        <v>31</v>
      </c>
      <c r="P185" s="191"/>
      <c r="Q185" s="191" t="s">
        <v>31</v>
      </c>
      <c r="R185" s="191"/>
      <c r="S185" s="191">
        <v>0</v>
      </c>
      <c r="T185" s="191"/>
      <c r="U185" s="179">
        <f t="shared" si="5"/>
        <v>0</v>
      </c>
      <c r="V185" s="179"/>
      <c r="W185" s="192" t="s">
        <v>31</v>
      </c>
      <c r="X185" s="192"/>
    </row>
    <row r="186" spans="1:24" x14ac:dyDescent="0.25">
      <c r="A186" s="190" t="s">
        <v>152</v>
      </c>
      <c r="B186" s="190"/>
      <c r="C186" s="190"/>
      <c r="D186" s="190"/>
      <c r="E186" s="190"/>
      <c r="F186" s="190"/>
      <c r="G186" s="190"/>
      <c r="H186" s="190"/>
      <c r="I186" s="190"/>
      <c r="J186" s="190"/>
      <c r="K186" s="190"/>
      <c r="L186" s="190"/>
      <c r="M186" s="191">
        <v>27650</v>
      </c>
      <c r="N186" s="191"/>
      <c r="O186" s="191" t="s">
        <v>31</v>
      </c>
      <c r="P186" s="191"/>
      <c r="Q186" s="191" t="s">
        <v>31</v>
      </c>
      <c r="R186" s="191"/>
      <c r="S186" s="191">
        <v>0</v>
      </c>
      <c r="T186" s="191"/>
      <c r="U186" s="179">
        <f t="shared" si="5"/>
        <v>0</v>
      </c>
      <c r="V186" s="179"/>
      <c r="W186" s="192" t="s">
        <v>31</v>
      </c>
      <c r="X186" s="192"/>
    </row>
    <row r="187" spans="1:24" x14ac:dyDescent="0.25">
      <c r="A187" s="190" t="s">
        <v>153</v>
      </c>
      <c r="B187" s="190"/>
      <c r="C187" s="190"/>
      <c r="D187" s="190"/>
      <c r="E187" s="190"/>
      <c r="F187" s="190"/>
      <c r="G187" s="190"/>
      <c r="H187" s="190"/>
      <c r="I187" s="190"/>
      <c r="J187" s="190"/>
      <c r="K187" s="190"/>
      <c r="L187" s="190"/>
      <c r="M187" s="191">
        <v>3787.74</v>
      </c>
      <c r="N187" s="191"/>
      <c r="O187" s="191" t="s">
        <v>31</v>
      </c>
      <c r="P187" s="191"/>
      <c r="Q187" s="191" t="s">
        <v>31</v>
      </c>
      <c r="R187" s="191"/>
      <c r="S187" s="191">
        <v>870</v>
      </c>
      <c r="T187" s="191"/>
      <c r="U187" s="179">
        <f t="shared" si="5"/>
        <v>22.96884157835543</v>
      </c>
      <c r="V187" s="179"/>
      <c r="W187" s="192" t="s">
        <v>31</v>
      </c>
      <c r="X187" s="192"/>
    </row>
    <row r="188" spans="1:24" x14ac:dyDescent="0.25">
      <c r="A188" s="190" t="s">
        <v>154</v>
      </c>
      <c r="B188" s="190"/>
      <c r="C188" s="190"/>
      <c r="D188" s="190"/>
      <c r="E188" s="190"/>
      <c r="F188" s="190"/>
      <c r="G188" s="190"/>
      <c r="H188" s="190"/>
      <c r="I188" s="190"/>
      <c r="J188" s="190"/>
      <c r="K188" s="190"/>
      <c r="L188" s="190"/>
      <c r="M188" s="191">
        <v>3787.74</v>
      </c>
      <c r="N188" s="191"/>
      <c r="O188" s="191" t="s">
        <v>31</v>
      </c>
      <c r="P188" s="191"/>
      <c r="Q188" s="191" t="s">
        <v>31</v>
      </c>
      <c r="R188" s="191"/>
      <c r="S188" s="191">
        <v>870</v>
      </c>
      <c r="T188" s="191"/>
      <c r="U188" s="179">
        <f t="shared" si="5"/>
        <v>22.96884157835543</v>
      </c>
      <c r="V188" s="179"/>
      <c r="W188" s="192" t="s">
        <v>31</v>
      </c>
      <c r="X188" s="192"/>
    </row>
    <row r="189" spans="1:24" x14ac:dyDescent="0.25">
      <c r="A189" s="177" t="s">
        <v>155</v>
      </c>
      <c r="B189" s="177"/>
      <c r="C189" s="177"/>
      <c r="D189" s="177"/>
      <c r="E189" s="177"/>
      <c r="F189" s="177"/>
      <c r="G189" s="177"/>
      <c r="H189" s="177"/>
      <c r="I189" s="177"/>
      <c r="J189" s="177"/>
      <c r="K189" s="177"/>
      <c r="L189" s="177"/>
      <c r="M189" s="178">
        <v>43813.66</v>
      </c>
      <c r="N189" s="178"/>
      <c r="O189" s="178">
        <v>156600</v>
      </c>
      <c r="P189" s="178"/>
      <c r="Q189" s="178">
        <v>156600</v>
      </c>
      <c r="R189" s="178"/>
      <c r="S189" s="178">
        <v>68072.14</v>
      </c>
      <c r="T189" s="178"/>
      <c r="U189" s="179">
        <f t="shared" si="5"/>
        <v>155.36738998750616</v>
      </c>
      <c r="V189" s="179"/>
      <c r="W189" s="179">
        <v>43.47</v>
      </c>
      <c r="X189" s="179"/>
    </row>
    <row r="190" spans="1:24" x14ac:dyDescent="0.25">
      <c r="A190" s="190" t="s">
        <v>156</v>
      </c>
      <c r="B190" s="190"/>
      <c r="C190" s="190"/>
      <c r="D190" s="190"/>
      <c r="E190" s="190"/>
      <c r="F190" s="190"/>
      <c r="G190" s="190"/>
      <c r="H190" s="190"/>
      <c r="I190" s="190"/>
      <c r="J190" s="190"/>
      <c r="K190" s="190"/>
      <c r="L190" s="190"/>
      <c r="M190" s="191">
        <v>43813.66</v>
      </c>
      <c r="N190" s="191"/>
      <c r="O190" s="191" t="s">
        <v>31</v>
      </c>
      <c r="P190" s="191"/>
      <c r="Q190" s="191" t="s">
        <v>31</v>
      </c>
      <c r="R190" s="191"/>
      <c r="S190" s="191">
        <v>68072.14</v>
      </c>
      <c r="T190" s="191"/>
      <c r="U190" s="179">
        <f t="shared" si="5"/>
        <v>155.36738998750616</v>
      </c>
      <c r="V190" s="179"/>
      <c r="W190" s="192" t="s">
        <v>31</v>
      </c>
      <c r="X190" s="192"/>
    </row>
    <row r="191" spans="1:24" x14ac:dyDescent="0.25">
      <c r="A191" s="190" t="s">
        <v>157</v>
      </c>
      <c r="B191" s="190"/>
      <c r="C191" s="190"/>
      <c r="D191" s="190"/>
      <c r="E191" s="190"/>
      <c r="F191" s="190"/>
      <c r="G191" s="190"/>
      <c r="H191" s="190"/>
      <c r="I191" s="190"/>
      <c r="J191" s="190"/>
      <c r="K191" s="190"/>
      <c r="L191" s="190"/>
      <c r="M191" s="191">
        <v>34646.050000000003</v>
      </c>
      <c r="N191" s="191"/>
      <c r="O191" s="191" t="s">
        <v>31</v>
      </c>
      <c r="P191" s="191"/>
      <c r="Q191" s="191" t="s">
        <v>31</v>
      </c>
      <c r="R191" s="191"/>
      <c r="S191" s="191">
        <v>36187.14</v>
      </c>
      <c r="T191" s="191"/>
      <c r="U191" s="179">
        <f t="shared" si="5"/>
        <v>104.44809725784035</v>
      </c>
      <c r="V191" s="179"/>
      <c r="W191" s="192" t="s">
        <v>31</v>
      </c>
      <c r="X191" s="192"/>
    </row>
    <row r="192" spans="1:24" x14ac:dyDescent="0.25">
      <c r="A192" s="190" t="s">
        <v>158</v>
      </c>
      <c r="B192" s="190"/>
      <c r="C192" s="190"/>
      <c r="D192" s="190"/>
      <c r="E192" s="190"/>
      <c r="F192" s="190"/>
      <c r="G192" s="190"/>
      <c r="H192" s="190"/>
      <c r="I192" s="190"/>
      <c r="J192" s="190"/>
      <c r="K192" s="190"/>
      <c r="L192" s="190"/>
      <c r="M192" s="191">
        <v>9167.61</v>
      </c>
      <c r="N192" s="191"/>
      <c r="O192" s="191" t="s">
        <v>31</v>
      </c>
      <c r="P192" s="191"/>
      <c r="Q192" s="191" t="s">
        <v>31</v>
      </c>
      <c r="R192" s="191"/>
      <c r="S192" s="191">
        <v>31885</v>
      </c>
      <c r="T192" s="191"/>
      <c r="U192" s="179">
        <f t="shared" si="5"/>
        <v>347.80057179570247</v>
      </c>
      <c r="V192" s="179"/>
      <c r="W192" s="192" t="s">
        <v>31</v>
      </c>
      <c r="X192" s="192"/>
    </row>
    <row r="193" spans="1:24" x14ac:dyDescent="0.25">
      <c r="A193" s="177" t="s">
        <v>159</v>
      </c>
      <c r="B193" s="177"/>
      <c r="C193" s="177"/>
      <c r="D193" s="177"/>
      <c r="E193" s="177"/>
      <c r="F193" s="177"/>
      <c r="G193" s="177"/>
      <c r="H193" s="177"/>
      <c r="I193" s="177"/>
      <c r="J193" s="177"/>
      <c r="K193" s="177"/>
      <c r="L193" s="177"/>
      <c r="M193" s="178">
        <v>255039.8</v>
      </c>
      <c r="N193" s="178"/>
      <c r="O193" s="178">
        <v>3588068</v>
      </c>
      <c r="P193" s="178"/>
      <c r="Q193" s="178">
        <v>3625068</v>
      </c>
      <c r="R193" s="178"/>
      <c r="S193" s="178">
        <v>608514.05000000005</v>
      </c>
      <c r="T193" s="178"/>
      <c r="U193" s="179">
        <f t="shared" si="5"/>
        <v>238.59572113842628</v>
      </c>
      <c r="V193" s="179"/>
      <c r="W193" s="179">
        <v>16.79</v>
      </c>
      <c r="X193" s="179"/>
    </row>
    <row r="194" spans="1:24" x14ac:dyDescent="0.25">
      <c r="A194" s="190" t="s">
        <v>160</v>
      </c>
      <c r="B194" s="190"/>
      <c r="C194" s="190"/>
      <c r="D194" s="190"/>
      <c r="E194" s="190"/>
      <c r="F194" s="190"/>
      <c r="G194" s="190"/>
      <c r="H194" s="190"/>
      <c r="I194" s="190"/>
      <c r="J194" s="190"/>
      <c r="K194" s="190"/>
      <c r="L194" s="190"/>
      <c r="M194" s="191">
        <v>128009.12</v>
      </c>
      <c r="N194" s="191"/>
      <c r="O194" s="191" t="s">
        <v>31</v>
      </c>
      <c r="P194" s="191"/>
      <c r="Q194" s="191" t="s">
        <v>31</v>
      </c>
      <c r="R194" s="191"/>
      <c r="S194" s="191">
        <v>225402.35</v>
      </c>
      <c r="T194" s="191"/>
      <c r="U194" s="179">
        <f t="shared" si="5"/>
        <v>176.08304002089852</v>
      </c>
      <c r="V194" s="179"/>
      <c r="W194" s="192" t="s">
        <v>31</v>
      </c>
      <c r="X194" s="192"/>
    </row>
    <row r="195" spans="1:24" x14ac:dyDescent="0.25">
      <c r="A195" s="190" t="s">
        <v>161</v>
      </c>
      <c r="B195" s="190"/>
      <c r="C195" s="190"/>
      <c r="D195" s="190"/>
      <c r="E195" s="190"/>
      <c r="F195" s="190"/>
      <c r="G195" s="190"/>
      <c r="H195" s="190"/>
      <c r="I195" s="190"/>
      <c r="J195" s="190"/>
      <c r="K195" s="190"/>
      <c r="L195" s="190"/>
      <c r="M195" s="191">
        <v>128009.12</v>
      </c>
      <c r="N195" s="191"/>
      <c r="O195" s="191" t="s">
        <v>31</v>
      </c>
      <c r="P195" s="191"/>
      <c r="Q195" s="191" t="s">
        <v>31</v>
      </c>
      <c r="R195" s="191"/>
      <c r="S195" s="191">
        <v>225402.35</v>
      </c>
      <c r="T195" s="191"/>
      <c r="U195" s="179">
        <f t="shared" si="5"/>
        <v>176.08304002089852</v>
      </c>
      <c r="V195" s="179"/>
      <c r="W195" s="192" t="s">
        <v>31</v>
      </c>
      <c r="X195" s="192"/>
    </row>
    <row r="196" spans="1:24" x14ac:dyDescent="0.25">
      <c r="A196" s="190" t="s">
        <v>162</v>
      </c>
      <c r="B196" s="190"/>
      <c r="C196" s="190"/>
      <c r="D196" s="190"/>
      <c r="E196" s="190"/>
      <c r="F196" s="190"/>
      <c r="G196" s="190"/>
      <c r="H196" s="190"/>
      <c r="I196" s="190"/>
      <c r="J196" s="190"/>
      <c r="K196" s="190"/>
      <c r="L196" s="190"/>
      <c r="M196" s="191">
        <v>127030.68</v>
      </c>
      <c r="N196" s="191"/>
      <c r="O196" s="191" t="s">
        <v>31</v>
      </c>
      <c r="P196" s="191"/>
      <c r="Q196" s="191" t="s">
        <v>31</v>
      </c>
      <c r="R196" s="191"/>
      <c r="S196" s="191">
        <v>383111.7</v>
      </c>
      <c r="T196" s="191"/>
      <c r="U196" s="179">
        <f t="shared" si="5"/>
        <v>301.58989938493602</v>
      </c>
      <c r="V196" s="179"/>
      <c r="W196" s="192" t="s">
        <v>31</v>
      </c>
      <c r="X196" s="192"/>
    </row>
    <row r="197" spans="1:24" x14ac:dyDescent="0.25">
      <c r="A197" s="190" t="s">
        <v>646</v>
      </c>
      <c r="B197" s="190"/>
      <c r="C197" s="190"/>
      <c r="D197" s="190"/>
      <c r="E197" s="190"/>
      <c r="F197" s="190"/>
      <c r="G197" s="190"/>
      <c r="H197" s="190"/>
      <c r="I197" s="190"/>
      <c r="J197" s="190"/>
      <c r="K197" s="190"/>
      <c r="L197" s="190"/>
      <c r="M197" s="191">
        <v>127030.68</v>
      </c>
      <c r="N197" s="191"/>
      <c r="O197" s="191" t="s">
        <v>31</v>
      </c>
      <c r="P197" s="191"/>
      <c r="Q197" s="191" t="s">
        <v>31</v>
      </c>
      <c r="R197" s="191"/>
      <c r="S197" s="191">
        <v>383111.7</v>
      </c>
      <c r="T197" s="191"/>
      <c r="U197" s="179">
        <f t="shared" si="5"/>
        <v>301.58989938493602</v>
      </c>
      <c r="V197" s="179"/>
      <c r="W197" s="192" t="s">
        <v>31</v>
      </c>
      <c r="X197" s="192"/>
    </row>
    <row r="198" spans="1:24" x14ac:dyDescent="0.25">
      <c r="A198" s="177" t="s">
        <v>27</v>
      </c>
      <c r="B198" s="177"/>
      <c r="C198" s="177"/>
      <c r="D198" s="177"/>
      <c r="E198" s="177"/>
      <c r="F198" s="177"/>
      <c r="G198" s="177"/>
      <c r="H198" s="177"/>
      <c r="I198" s="177"/>
      <c r="J198" s="177"/>
      <c r="K198" s="177"/>
      <c r="L198" s="177"/>
      <c r="M198" s="178">
        <v>2679414.4300000002</v>
      </c>
      <c r="N198" s="178"/>
      <c r="O198" s="178">
        <v>16084110</v>
      </c>
      <c r="P198" s="178"/>
      <c r="Q198" s="178">
        <v>16079110</v>
      </c>
      <c r="R198" s="178"/>
      <c r="S198" s="178">
        <v>3174872.07</v>
      </c>
      <c r="T198" s="178"/>
      <c r="U198" s="179">
        <f t="shared" si="5"/>
        <v>118.49126564568064</v>
      </c>
      <c r="V198" s="179"/>
      <c r="W198" s="179">
        <v>19.75</v>
      </c>
      <c r="X198" s="179"/>
    </row>
    <row r="199" spans="1:24" x14ac:dyDescent="0.25">
      <c r="A199" s="177" t="s">
        <v>163</v>
      </c>
      <c r="B199" s="177"/>
      <c r="C199" s="177"/>
      <c r="D199" s="177"/>
      <c r="E199" s="177"/>
      <c r="F199" s="177"/>
      <c r="G199" s="177"/>
      <c r="H199" s="177"/>
      <c r="I199" s="177"/>
      <c r="J199" s="177"/>
      <c r="K199" s="177"/>
      <c r="L199" s="177"/>
      <c r="M199" s="178">
        <v>8750</v>
      </c>
      <c r="N199" s="178"/>
      <c r="O199" s="178">
        <v>248825</v>
      </c>
      <c r="P199" s="178"/>
      <c r="Q199" s="178">
        <v>248825</v>
      </c>
      <c r="R199" s="178"/>
      <c r="S199" s="178">
        <v>7748.85</v>
      </c>
      <c r="T199" s="178"/>
      <c r="U199" s="179">
        <f t="shared" si="5"/>
        <v>88.558285714285716</v>
      </c>
      <c r="V199" s="179"/>
      <c r="W199" s="179">
        <v>3.11</v>
      </c>
      <c r="X199" s="179"/>
    </row>
    <row r="200" spans="1:24" x14ac:dyDescent="0.25">
      <c r="A200" s="190" t="s">
        <v>164</v>
      </c>
      <c r="B200" s="190"/>
      <c r="C200" s="190"/>
      <c r="D200" s="190"/>
      <c r="E200" s="190"/>
      <c r="F200" s="190"/>
      <c r="G200" s="190"/>
      <c r="H200" s="190"/>
      <c r="I200" s="190"/>
      <c r="J200" s="190"/>
      <c r="K200" s="190"/>
      <c r="L200" s="190"/>
      <c r="M200" s="191">
        <v>8750</v>
      </c>
      <c r="N200" s="191"/>
      <c r="O200" s="191" t="s">
        <v>31</v>
      </c>
      <c r="P200" s="191"/>
      <c r="Q200" s="191" t="s">
        <v>31</v>
      </c>
      <c r="R200" s="191"/>
      <c r="S200" s="191">
        <v>7748.85</v>
      </c>
      <c r="T200" s="191"/>
      <c r="U200" s="179">
        <f t="shared" si="5"/>
        <v>88.558285714285716</v>
      </c>
      <c r="V200" s="179"/>
      <c r="W200" s="192" t="s">
        <v>31</v>
      </c>
      <c r="X200" s="192"/>
    </row>
    <row r="201" spans="1:24" x14ac:dyDescent="0.25">
      <c r="A201" s="190" t="s">
        <v>165</v>
      </c>
      <c r="B201" s="190"/>
      <c r="C201" s="190"/>
      <c r="D201" s="190"/>
      <c r="E201" s="190"/>
      <c r="F201" s="190"/>
      <c r="G201" s="190"/>
      <c r="H201" s="190"/>
      <c r="I201" s="190"/>
      <c r="J201" s="190"/>
      <c r="K201" s="190"/>
      <c r="L201" s="190"/>
      <c r="M201" s="191">
        <v>8750</v>
      </c>
      <c r="N201" s="191"/>
      <c r="O201" s="191" t="s">
        <v>31</v>
      </c>
      <c r="P201" s="191"/>
      <c r="Q201" s="191" t="s">
        <v>31</v>
      </c>
      <c r="R201" s="191"/>
      <c r="S201" s="191">
        <v>7748.85</v>
      </c>
      <c r="T201" s="191"/>
      <c r="U201" s="179">
        <f t="shared" si="5"/>
        <v>88.558285714285716</v>
      </c>
      <c r="V201" s="179"/>
      <c r="W201" s="192" t="s">
        <v>31</v>
      </c>
      <c r="X201" s="192"/>
    </row>
    <row r="202" spans="1:24" x14ac:dyDescent="0.25">
      <c r="A202" s="177" t="s">
        <v>166</v>
      </c>
      <c r="B202" s="177"/>
      <c r="C202" s="177"/>
      <c r="D202" s="177"/>
      <c r="E202" s="177"/>
      <c r="F202" s="177"/>
      <c r="G202" s="177"/>
      <c r="H202" s="177"/>
      <c r="I202" s="177"/>
      <c r="J202" s="177"/>
      <c r="K202" s="177"/>
      <c r="L202" s="177"/>
      <c r="M202" s="178">
        <v>1842644.36</v>
      </c>
      <c r="N202" s="178"/>
      <c r="O202" s="178">
        <v>5070940</v>
      </c>
      <c r="P202" s="178"/>
      <c r="Q202" s="178">
        <v>5065940</v>
      </c>
      <c r="R202" s="178"/>
      <c r="S202" s="178">
        <v>95406.31</v>
      </c>
      <c r="T202" s="178"/>
      <c r="U202" s="179">
        <f t="shared" si="5"/>
        <v>5.177684423053833</v>
      </c>
      <c r="V202" s="179"/>
      <c r="W202" s="179">
        <v>1.88</v>
      </c>
      <c r="X202" s="179"/>
    </row>
    <row r="203" spans="1:24" x14ac:dyDescent="0.25">
      <c r="A203" s="190" t="s">
        <v>167</v>
      </c>
      <c r="B203" s="190"/>
      <c r="C203" s="190"/>
      <c r="D203" s="190"/>
      <c r="E203" s="190"/>
      <c r="F203" s="190"/>
      <c r="G203" s="190"/>
      <c r="H203" s="190"/>
      <c r="I203" s="190"/>
      <c r="J203" s="190"/>
      <c r="K203" s="190"/>
      <c r="L203" s="190"/>
      <c r="M203" s="191">
        <v>1824547.74</v>
      </c>
      <c r="N203" s="191"/>
      <c r="O203" s="191" t="s">
        <v>31</v>
      </c>
      <c r="P203" s="191"/>
      <c r="Q203" s="191" t="s">
        <v>31</v>
      </c>
      <c r="R203" s="191"/>
      <c r="S203" s="191">
        <v>82966.179999999993</v>
      </c>
      <c r="T203" s="191"/>
      <c r="U203" s="179">
        <f t="shared" si="5"/>
        <v>4.547218917933054</v>
      </c>
      <c r="V203" s="179"/>
      <c r="W203" s="192" t="s">
        <v>31</v>
      </c>
      <c r="X203" s="192"/>
    </row>
    <row r="204" spans="1:24" x14ac:dyDescent="0.25">
      <c r="A204" s="190" t="s">
        <v>168</v>
      </c>
      <c r="B204" s="190"/>
      <c r="C204" s="190"/>
      <c r="D204" s="190"/>
      <c r="E204" s="190"/>
      <c r="F204" s="190"/>
      <c r="G204" s="190"/>
      <c r="H204" s="190"/>
      <c r="I204" s="190"/>
      <c r="J204" s="190"/>
      <c r="K204" s="190"/>
      <c r="L204" s="190"/>
      <c r="M204" s="191">
        <v>69515.600000000006</v>
      </c>
      <c r="N204" s="191"/>
      <c r="O204" s="191" t="s">
        <v>31</v>
      </c>
      <c r="P204" s="191"/>
      <c r="Q204" s="191" t="s">
        <v>31</v>
      </c>
      <c r="R204" s="191"/>
      <c r="S204" s="191">
        <v>0</v>
      </c>
      <c r="T204" s="191"/>
      <c r="U204" s="179">
        <f t="shared" si="5"/>
        <v>0</v>
      </c>
      <c r="V204" s="179"/>
      <c r="W204" s="192" t="s">
        <v>31</v>
      </c>
      <c r="X204" s="192"/>
    </row>
    <row r="205" spans="1:24" x14ac:dyDescent="0.25">
      <c r="A205" s="190" t="s">
        <v>169</v>
      </c>
      <c r="B205" s="190"/>
      <c r="C205" s="190"/>
      <c r="D205" s="190"/>
      <c r="E205" s="190"/>
      <c r="F205" s="190"/>
      <c r="G205" s="190"/>
      <c r="H205" s="190"/>
      <c r="I205" s="190"/>
      <c r="J205" s="190"/>
      <c r="K205" s="190"/>
      <c r="L205" s="190"/>
      <c r="M205" s="191">
        <v>1755032.14</v>
      </c>
      <c r="N205" s="191"/>
      <c r="O205" s="191" t="s">
        <v>31</v>
      </c>
      <c r="P205" s="191"/>
      <c r="Q205" s="191" t="s">
        <v>31</v>
      </c>
      <c r="R205" s="191"/>
      <c r="S205" s="191">
        <v>82966.179999999993</v>
      </c>
      <c r="T205" s="191"/>
      <c r="U205" s="179">
        <f t="shared" si="5"/>
        <v>4.7273310903582653</v>
      </c>
      <c r="V205" s="179"/>
      <c r="W205" s="192" t="s">
        <v>31</v>
      </c>
      <c r="X205" s="192"/>
    </row>
    <row r="206" spans="1:24" x14ac:dyDescent="0.25">
      <c r="A206" s="190" t="s">
        <v>170</v>
      </c>
      <c r="B206" s="190"/>
      <c r="C206" s="190"/>
      <c r="D206" s="190"/>
      <c r="E206" s="190"/>
      <c r="F206" s="190"/>
      <c r="G206" s="190"/>
      <c r="H206" s="190"/>
      <c r="I206" s="190"/>
      <c r="J206" s="190"/>
      <c r="K206" s="190"/>
      <c r="L206" s="190"/>
      <c r="M206" s="191">
        <v>9819.5499999999993</v>
      </c>
      <c r="N206" s="191"/>
      <c r="O206" s="191" t="s">
        <v>31</v>
      </c>
      <c r="P206" s="191"/>
      <c r="Q206" s="191" t="s">
        <v>31</v>
      </c>
      <c r="R206" s="191"/>
      <c r="S206" s="191">
        <v>8556.2900000000009</v>
      </c>
      <c r="T206" s="191"/>
      <c r="U206" s="179">
        <f t="shared" si="5"/>
        <v>87.135255688906327</v>
      </c>
      <c r="V206" s="179"/>
      <c r="W206" s="192" t="s">
        <v>31</v>
      </c>
      <c r="X206" s="192"/>
    </row>
    <row r="207" spans="1:24" x14ac:dyDescent="0.25">
      <c r="A207" s="190" t="s">
        <v>171</v>
      </c>
      <c r="B207" s="190"/>
      <c r="C207" s="190"/>
      <c r="D207" s="190"/>
      <c r="E207" s="190"/>
      <c r="F207" s="190"/>
      <c r="G207" s="190"/>
      <c r="H207" s="190"/>
      <c r="I207" s="190"/>
      <c r="J207" s="190"/>
      <c r="K207" s="190"/>
      <c r="L207" s="190"/>
      <c r="M207" s="191">
        <v>3353.2</v>
      </c>
      <c r="N207" s="191"/>
      <c r="O207" s="191" t="s">
        <v>31</v>
      </c>
      <c r="P207" s="191"/>
      <c r="Q207" s="191" t="s">
        <v>31</v>
      </c>
      <c r="R207" s="191"/>
      <c r="S207" s="191">
        <v>2953.79</v>
      </c>
      <c r="T207" s="191"/>
      <c r="U207" s="179">
        <f t="shared" si="5"/>
        <v>88.088691399260412</v>
      </c>
      <c r="V207" s="179"/>
      <c r="W207" s="192" t="s">
        <v>31</v>
      </c>
      <c r="X207" s="192"/>
    </row>
    <row r="208" spans="1:24" x14ac:dyDescent="0.25">
      <c r="A208" s="190" t="s">
        <v>172</v>
      </c>
      <c r="B208" s="190"/>
      <c r="C208" s="190"/>
      <c r="D208" s="190"/>
      <c r="E208" s="190"/>
      <c r="F208" s="190"/>
      <c r="G208" s="190"/>
      <c r="H208" s="190"/>
      <c r="I208" s="190"/>
      <c r="J208" s="190"/>
      <c r="K208" s="190"/>
      <c r="L208" s="190"/>
      <c r="M208" s="191">
        <v>1050</v>
      </c>
      <c r="N208" s="191"/>
      <c r="O208" s="191" t="s">
        <v>31</v>
      </c>
      <c r="P208" s="191"/>
      <c r="Q208" s="191" t="s">
        <v>31</v>
      </c>
      <c r="R208" s="191"/>
      <c r="S208" s="191">
        <v>0</v>
      </c>
      <c r="T208" s="191"/>
      <c r="U208" s="179">
        <f t="shared" si="5"/>
        <v>0</v>
      </c>
      <c r="V208" s="179"/>
      <c r="W208" s="192" t="s">
        <v>31</v>
      </c>
      <c r="X208" s="192"/>
    </row>
    <row r="209" spans="1:24" x14ac:dyDescent="0.25">
      <c r="A209" s="190" t="s">
        <v>173</v>
      </c>
      <c r="B209" s="190"/>
      <c r="C209" s="190"/>
      <c r="D209" s="190"/>
      <c r="E209" s="190"/>
      <c r="F209" s="190"/>
      <c r="G209" s="190"/>
      <c r="H209" s="190"/>
      <c r="I209" s="190"/>
      <c r="J209" s="190"/>
      <c r="K209" s="190"/>
      <c r="L209" s="190"/>
      <c r="M209" s="191">
        <v>5416.35</v>
      </c>
      <c r="N209" s="191"/>
      <c r="O209" s="191" t="s">
        <v>31</v>
      </c>
      <c r="P209" s="191"/>
      <c r="Q209" s="191" t="s">
        <v>31</v>
      </c>
      <c r="R209" s="191"/>
      <c r="S209" s="191">
        <v>0</v>
      </c>
      <c r="T209" s="191"/>
      <c r="U209" s="179">
        <f t="shared" si="5"/>
        <v>0</v>
      </c>
      <c r="V209" s="179"/>
      <c r="W209" s="192" t="s">
        <v>31</v>
      </c>
      <c r="X209" s="192"/>
    </row>
    <row r="210" spans="1:24" x14ac:dyDescent="0.25">
      <c r="A210" s="190" t="s">
        <v>174</v>
      </c>
      <c r="B210" s="190"/>
      <c r="C210" s="190"/>
      <c r="D210" s="190"/>
      <c r="E210" s="190"/>
      <c r="F210" s="190"/>
      <c r="G210" s="190"/>
      <c r="H210" s="190"/>
      <c r="I210" s="190"/>
      <c r="J210" s="190"/>
      <c r="K210" s="190"/>
      <c r="L210" s="190"/>
      <c r="M210" s="191">
        <v>0</v>
      </c>
      <c r="N210" s="191"/>
      <c r="O210" s="191" t="s">
        <v>31</v>
      </c>
      <c r="P210" s="191"/>
      <c r="Q210" s="191" t="s">
        <v>31</v>
      </c>
      <c r="R210" s="191"/>
      <c r="S210" s="191">
        <v>5602.5</v>
      </c>
      <c r="T210" s="191"/>
      <c r="U210" s="179">
        <v>0</v>
      </c>
      <c r="V210" s="179"/>
      <c r="W210" s="192" t="s">
        <v>31</v>
      </c>
      <c r="X210" s="192"/>
    </row>
    <row r="211" spans="1:24" x14ac:dyDescent="0.25">
      <c r="A211" s="190" t="s">
        <v>175</v>
      </c>
      <c r="B211" s="190"/>
      <c r="C211" s="190"/>
      <c r="D211" s="190"/>
      <c r="E211" s="190"/>
      <c r="F211" s="190"/>
      <c r="G211" s="190"/>
      <c r="H211" s="190"/>
      <c r="I211" s="190"/>
      <c r="J211" s="190"/>
      <c r="K211" s="190"/>
      <c r="L211" s="190"/>
      <c r="M211" s="191">
        <v>4839.57</v>
      </c>
      <c r="N211" s="191"/>
      <c r="O211" s="191" t="s">
        <v>31</v>
      </c>
      <c r="P211" s="191"/>
      <c r="Q211" s="191" t="s">
        <v>31</v>
      </c>
      <c r="R211" s="191"/>
      <c r="S211" s="191">
        <v>3883.84</v>
      </c>
      <c r="T211" s="191"/>
      <c r="U211" s="179">
        <f t="shared" ref="U211:U217" si="6">S211/M211*100</f>
        <v>80.251757904111315</v>
      </c>
      <c r="V211" s="179"/>
      <c r="W211" s="192" t="s">
        <v>31</v>
      </c>
      <c r="X211" s="192"/>
    </row>
    <row r="212" spans="1:24" x14ac:dyDescent="0.25">
      <c r="A212" s="190" t="s">
        <v>176</v>
      </c>
      <c r="B212" s="190"/>
      <c r="C212" s="190"/>
      <c r="D212" s="190"/>
      <c r="E212" s="190"/>
      <c r="F212" s="190"/>
      <c r="G212" s="190"/>
      <c r="H212" s="190"/>
      <c r="I212" s="190"/>
      <c r="J212" s="190"/>
      <c r="K212" s="190"/>
      <c r="L212" s="190"/>
      <c r="M212" s="191">
        <v>4839.57</v>
      </c>
      <c r="N212" s="191"/>
      <c r="O212" s="191" t="s">
        <v>31</v>
      </c>
      <c r="P212" s="191"/>
      <c r="Q212" s="191" t="s">
        <v>31</v>
      </c>
      <c r="R212" s="191"/>
      <c r="S212" s="191">
        <v>3883.84</v>
      </c>
      <c r="T212" s="191"/>
      <c r="U212" s="179">
        <f t="shared" si="6"/>
        <v>80.251757904111315</v>
      </c>
      <c r="V212" s="179"/>
      <c r="W212" s="192" t="s">
        <v>31</v>
      </c>
      <c r="X212" s="192"/>
    </row>
    <row r="213" spans="1:24" x14ac:dyDescent="0.25">
      <c r="A213" s="190" t="s">
        <v>177</v>
      </c>
      <c r="B213" s="190"/>
      <c r="C213" s="190"/>
      <c r="D213" s="190"/>
      <c r="E213" s="190"/>
      <c r="F213" s="190"/>
      <c r="G213" s="190"/>
      <c r="H213" s="190"/>
      <c r="I213" s="190"/>
      <c r="J213" s="190"/>
      <c r="K213" s="190"/>
      <c r="L213" s="190"/>
      <c r="M213" s="191">
        <v>3437.5</v>
      </c>
      <c r="N213" s="191"/>
      <c r="O213" s="191" t="s">
        <v>31</v>
      </c>
      <c r="P213" s="191"/>
      <c r="Q213" s="191" t="s">
        <v>31</v>
      </c>
      <c r="R213" s="191"/>
      <c r="S213" s="191">
        <v>0</v>
      </c>
      <c r="T213" s="191"/>
      <c r="U213" s="179">
        <f t="shared" si="6"/>
        <v>0</v>
      </c>
      <c r="V213" s="179"/>
      <c r="W213" s="192" t="s">
        <v>31</v>
      </c>
      <c r="X213" s="192"/>
    </row>
    <row r="214" spans="1:24" x14ac:dyDescent="0.25">
      <c r="A214" s="190" t="s">
        <v>178</v>
      </c>
      <c r="B214" s="190"/>
      <c r="C214" s="190"/>
      <c r="D214" s="190"/>
      <c r="E214" s="190"/>
      <c r="F214" s="190"/>
      <c r="G214" s="190"/>
      <c r="H214" s="190"/>
      <c r="I214" s="190"/>
      <c r="J214" s="190"/>
      <c r="K214" s="190"/>
      <c r="L214" s="190"/>
      <c r="M214" s="191">
        <v>3437.5</v>
      </c>
      <c r="N214" s="191"/>
      <c r="O214" s="191" t="s">
        <v>31</v>
      </c>
      <c r="P214" s="191"/>
      <c r="Q214" s="191" t="s">
        <v>31</v>
      </c>
      <c r="R214" s="191"/>
      <c r="S214" s="191">
        <v>0</v>
      </c>
      <c r="T214" s="191"/>
      <c r="U214" s="179">
        <f t="shared" si="6"/>
        <v>0</v>
      </c>
      <c r="V214" s="179"/>
      <c r="W214" s="192" t="s">
        <v>31</v>
      </c>
      <c r="X214" s="192"/>
    </row>
    <row r="215" spans="1:24" x14ac:dyDescent="0.25">
      <c r="A215" s="177" t="s">
        <v>179</v>
      </c>
      <c r="B215" s="177"/>
      <c r="C215" s="177"/>
      <c r="D215" s="177"/>
      <c r="E215" s="177"/>
      <c r="F215" s="177"/>
      <c r="G215" s="177"/>
      <c r="H215" s="177"/>
      <c r="I215" s="177"/>
      <c r="J215" s="177"/>
      <c r="K215" s="177"/>
      <c r="L215" s="177"/>
      <c r="M215" s="178">
        <v>828020.07</v>
      </c>
      <c r="N215" s="178"/>
      <c r="O215" s="178">
        <v>10764345</v>
      </c>
      <c r="P215" s="178"/>
      <c r="Q215" s="178">
        <v>10764345</v>
      </c>
      <c r="R215" s="178"/>
      <c r="S215" s="178">
        <v>3071716.91</v>
      </c>
      <c r="T215" s="178"/>
      <c r="U215" s="179">
        <f t="shared" si="6"/>
        <v>370.97131111809892</v>
      </c>
      <c r="V215" s="179"/>
      <c r="W215" s="179">
        <v>28.54</v>
      </c>
      <c r="X215" s="179"/>
    </row>
    <row r="216" spans="1:24" x14ac:dyDescent="0.25">
      <c r="A216" s="190" t="s">
        <v>180</v>
      </c>
      <c r="B216" s="190"/>
      <c r="C216" s="190"/>
      <c r="D216" s="190"/>
      <c r="E216" s="190"/>
      <c r="F216" s="190"/>
      <c r="G216" s="190"/>
      <c r="H216" s="190"/>
      <c r="I216" s="190"/>
      <c r="J216" s="190"/>
      <c r="K216" s="190"/>
      <c r="L216" s="190"/>
      <c r="M216" s="191">
        <v>828020.07</v>
      </c>
      <c r="N216" s="191"/>
      <c r="O216" s="191" t="s">
        <v>31</v>
      </c>
      <c r="P216" s="191"/>
      <c r="Q216" s="191" t="s">
        <v>31</v>
      </c>
      <c r="R216" s="191"/>
      <c r="S216" s="191">
        <v>3071716.91</v>
      </c>
      <c r="T216" s="191"/>
      <c r="U216" s="179">
        <f t="shared" si="6"/>
        <v>370.97131111809892</v>
      </c>
      <c r="V216" s="179"/>
      <c r="W216" s="192" t="s">
        <v>31</v>
      </c>
      <c r="X216" s="192"/>
    </row>
    <row r="217" spans="1:24" x14ac:dyDescent="0.25">
      <c r="A217" s="190" t="s">
        <v>181</v>
      </c>
      <c r="B217" s="190"/>
      <c r="C217" s="190"/>
      <c r="D217" s="190"/>
      <c r="E217" s="190"/>
      <c r="F217" s="190"/>
      <c r="G217" s="190"/>
      <c r="H217" s="190"/>
      <c r="I217" s="190"/>
      <c r="J217" s="190"/>
      <c r="K217" s="190"/>
      <c r="L217" s="190"/>
      <c r="M217" s="191">
        <v>828020.07</v>
      </c>
      <c r="N217" s="191"/>
      <c r="O217" s="191" t="s">
        <v>31</v>
      </c>
      <c r="P217" s="191"/>
      <c r="Q217" s="191" t="s">
        <v>31</v>
      </c>
      <c r="R217" s="191"/>
      <c r="S217" s="191">
        <v>3071716.91</v>
      </c>
      <c r="T217" s="191"/>
      <c r="U217" s="179">
        <f t="shared" si="6"/>
        <v>370.97131111809892</v>
      </c>
      <c r="V217" s="179"/>
      <c r="W217" s="192" t="s">
        <v>31</v>
      </c>
      <c r="X217" s="192"/>
    </row>
    <row r="218" spans="1:24" x14ac:dyDescent="0.25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179"/>
      <c r="V218" s="179"/>
      <c r="W218" s="46"/>
      <c r="X218" s="46"/>
    </row>
    <row r="219" spans="1:24" x14ac:dyDescent="0.25">
      <c r="A219" s="142" t="s">
        <v>182</v>
      </c>
      <c r="B219" s="142"/>
      <c r="C219" s="142"/>
      <c r="D219" s="142"/>
      <c r="E219" s="142"/>
      <c r="F219" s="142"/>
      <c r="G219" s="142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</row>
    <row r="220" spans="1:24" x14ac:dyDescent="0.25">
      <c r="A220" s="173" t="s">
        <v>9</v>
      </c>
      <c r="B220" s="173"/>
      <c r="C220" s="173"/>
      <c r="D220" s="173"/>
      <c r="E220" s="173"/>
      <c r="F220" s="173"/>
      <c r="G220" s="173"/>
      <c r="H220" s="173"/>
      <c r="I220" s="173"/>
      <c r="J220" s="173"/>
      <c r="K220" s="173"/>
      <c r="L220" s="173"/>
      <c r="M220" s="173" t="s">
        <v>10</v>
      </c>
      <c r="N220" s="173"/>
      <c r="O220" s="173" t="s">
        <v>11</v>
      </c>
      <c r="P220" s="173"/>
      <c r="Q220" s="173" t="s">
        <v>12</v>
      </c>
      <c r="R220" s="173"/>
      <c r="S220" s="173" t="s">
        <v>13</v>
      </c>
      <c r="T220" s="173"/>
      <c r="U220" s="173" t="s">
        <v>14</v>
      </c>
      <c r="V220" s="173"/>
      <c r="W220" s="173" t="s">
        <v>15</v>
      </c>
      <c r="X220" s="173"/>
    </row>
    <row r="221" spans="1:24" x14ac:dyDescent="0.25">
      <c r="A221" s="173"/>
      <c r="B221" s="173"/>
      <c r="C221" s="173"/>
      <c r="D221" s="173"/>
      <c r="E221" s="173"/>
      <c r="F221" s="173"/>
      <c r="G221" s="173"/>
      <c r="H221" s="173"/>
      <c r="I221" s="173"/>
      <c r="J221" s="173"/>
      <c r="K221" s="173"/>
      <c r="L221" s="173"/>
      <c r="M221" s="173" t="s">
        <v>17</v>
      </c>
      <c r="N221" s="173"/>
      <c r="O221" s="173" t="s">
        <v>18</v>
      </c>
      <c r="P221" s="173"/>
      <c r="Q221" s="173" t="s">
        <v>19</v>
      </c>
      <c r="R221" s="173"/>
      <c r="S221" s="173" t="s">
        <v>20</v>
      </c>
      <c r="T221" s="173"/>
      <c r="U221" s="173" t="s">
        <v>21</v>
      </c>
      <c r="V221" s="173"/>
      <c r="W221" s="173" t="s">
        <v>22</v>
      </c>
      <c r="X221" s="173"/>
    </row>
    <row r="222" spans="1:24" x14ac:dyDescent="0.25">
      <c r="A222" s="167" t="s">
        <v>183</v>
      </c>
      <c r="B222" s="167"/>
      <c r="C222" s="167"/>
      <c r="D222" s="167"/>
      <c r="E222" s="167"/>
      <c r="F222" s="167"/>
      <c r="G222" s="167"/>
      <c r="H222" s="167"/>
      <c r="I222" s="167"/>
      <c r="J222" s="167"/>
      <c r="K222" s="167"/>
      <c r="L222" s="167"/>
      <c r="M222" s="168">
        <v>3115033.3</v>
      </c>
      <c r="N222" s="168"/>
      <c r="O222" s="168">
        <v>21743315</v>
      </c>
      <c r="P222" s="168"/>
      <c r="Q222" s="168">
        <v>21743315</v>
      </c>
      <c r="R222" s="168"/>
      <c r="S222" s="168">
        <v>6679515.7000000002</v>
      </c>
      <c r="T222" s="168"/>
      <c r="U222" s="196">
        <f t="shared" ref="U222:U231" si="7">S222/M222*100</f>
        <v>214.42838829363399</v>
      </c>
      <c r="V222" s="196"/>
      <c r="W222" s="172">
        <v>30.72</v>
      </c>
      <c r="X222" s="172"/>
    </row>
    <row r="223" spans="1:24" x14ac:dyDescent="0.25">
      <c r="A223" s="195" t="s">
        <v>184</v>
      </c>
      <c r="B223" s="195"/>
      <c r="C223" s="195"/>
      <c r="D223" s="195"/>
      <c r="E223" s="195"/>
      <c r="F223" s="195"/>
      <c r="G223" s="195"/>
      <c r="H223" s="195"/>
      <c r="I223" s="195"/>
      <c r="J223" s="195"/>
      <c r="K223" s="195"/>
      <c r="L223" s="195"/>
      <c r="M223" s="130">
        <v>1013405.61</v>
      </c>
      <c r="N223" s="130"/>
      <c r="O223" s="130">
        <v>2895600</v>
      </c>
      <c r="P223" s="130"/>
      <c r="Q223" s="130">
        <v>2895600</v>
      </c>
      <c r="R223" s="130"/>
      <c r="S223" s="130">
        <v>1378569.21</v>
      </c>
      <c r="T223" s="130"/>
      <c r="U223" s="132">
        <f t="shared" si="7"/>
        <v>136.03331147929998</v>
      </c>
      <c r="V223" s="132"/>
      <c r="W223" s="132">
        <v>47.61</v>
      </c>
      <c r="X223" s="132"/>
    </row>
    <row r="224" spans="1:24" x14ac:dyDescent="0.25">
      <c r="A224" s="131" t="s">
        <v>185</v>
      </c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4">
        <v>1013405.61</v>
      </c>
      <c r="N224" s="134"/>
      <c r="O224" s="134">
        <v>2895600</v>
      </c>
      <c r="P224" s="134"/>
      <c r="Q224" s="134">
        <v>2895600</v>
      </c>
      <c r="R224" s="134"/>
      <c r="S224" s="134">
        <v>1378569.21</v>
      </c>
      <c r="T224" s="134"/>
      <c r="U224" s="139">
        <f t="shared" si="7"/>
        <v>136.03331147929998</v>
      </c>
      <c r="V224" s="139"/>
      <c r="W224" s="139">
        <v>47.61</v>
      </c>
      <c r="X224" s="139"/>
    </row>
    <row r="225" spans="1:25" x14ac:dyDescent="0.25">
      <c r="A225" s="195" t="s">
        <v>186</v>
      </c>
      <c r="B225" s="195"/>
      <c r="C225" s="195"/>
      <c r="D225" s="195"/>
      <c r="E225" s="195"/>
      <c r="F225" s="195"/>
      <c r="G225" s="195"/>
      <c r="H225" s="195"/>
      <c r="I225" s="195"/>
      <c r="J225" s="195"/>
      <c r="K225" s="195"/>
      <c r="L225" s="195"/>
      <c r="M225" s="130">
        <v>11347.09</v>
      </c>
      <c r="N225" s="130"/>
      <c r="O225" s="130">
        <v>22000</v>
      </c>
      <c r="P225" s="130"/>
      <c r="Q225" s="130">
        <v>22000</v>
      </c>
      <c r="R225" s="130"/>
      <c r="S225" s="130">
        <v>10068.33</v>
      </c>
      <c r="T225" s="130"/>
      <c r="U225" s="132">
        <f t="shared" si="7"/>
        <v>88.730502710386531</v>
      </c>
      <c r="V225" s="132"/>
      <c r="W225" s="132">
        <v>45.77</v>
      </c>
      <c r="X225" s="132"/>
    </row>
    <row r="226" spans="1:25" x14ac:dyDescent="0.25">
      <c r="A226" s="131" t="s">
        <v>187</v>
      </c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4">
        <v>9685.69</v>
      </c>
      <c r="N226" s="134"/>
      <c r="O226" s="134">
        <v>20500</v>
      </c>
      <c r="P226" s="134"/>
      <c r="Q226" s="134">
        <v>20500</v>
      </c>
      <c r="R226" s="134"/>
      <c r="S226" s="134">
        <v>8002.2</v>
      </c>
      <c r="T226" s="134"/>
      <c r="U226" s="139">
        <f t="shared" si="7"/>
        <v>82.618791227057642</v>
      </c>
      <c r="V226" s="139"/>
      <c r="W226" s="139">
        <v>39.04</v>
      </c>
      <c r="X226" s="139"/>
    </row>
    <row r="227" spans="1:25" x14ac:dyDescent="0.25">
      <c r="A227" s="131" t="s">
        <v>188</v>
      </c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4">
        <v>1661.4</v>
      </c>
      <c r="N227" s="134"/>
      <c r="O227" s="134">
        <v>1500</v>
      </c>
      <c r="P227" s="134"/>
      <c r="Q227" s="134">
        <v>1500</v>
      </c>
      <c r="R227" s="134"/>
      <c r="S227" s="134">
        <v>2066.13</v>
      </c>
      <c r="T227" s="134"/>
      <c r="U227" s="139">
        <f t="shared" si="7"/>
        <v>124.36078006500541</v>
      </c>
      <c r="V227" s="139"/>
      <c r="W227" s="139">
        <v>137.74</v>
      </c>
      <c r="X227" s="139"/>
    </row>
    <row r="228" spans="1:25" x14ac:dyDescent="0.25">
      <c r="A228" s="195" t="s">
        <v>189</v>
      </c>
      <c r="B228" s="195"/>
      <c r="C228" s="195"/>
      <c r="D228" s="195"/>
      <c r="E228" s="195"/>
      <c r="F228" s="195"/>
      <c r="G228" s="195"/>
      <c r="H228" s="195"/>
      <c r="I228" s="195"/>
      <c r="J228" s="195"/>
      <c r="K228" s="195"/>
      <c r="L228" s="195"/>
      <c r="M228" s="130">
        <v>571754.59</v>
      </c>
      <c r="N228" s="130"/>
      <c r="O228" s="130">
        <v>1238500</v>
      </c>
      <c r="P228" s="130"/>
      <c r="Q228" s="130">
        <v>1238500</v>
      </c>
      <c r="R228" s="130"/>
      <c r="S228" s="130">
        <v>640353.89</v>
      </c>
      <c r="T228" s="130"/>
      <c r="U228" s="132">
        <f t="shared" si="7"/>
        <v>111.99803223267521</v>
      </c>
      <c r="V228" s="132"/>
      <c r="W228" s="132">
        <v>51.7</v>
      </c>
      <c r="X228" s="132"/>
    </row>
    <row r="229" spans="1:25" x14ac:dyDescent="0.25">
      <c r="A229" s="131" t="s">
        <v>190</v>
      </c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4">
        <v>1136.48</v>
      </c>
      <c r="N229" s="134"/>
      <c r="O229" s="134">
        <v>12830</v>
      </c>
      <c r="P229" s="134"/>
      <c r="Q229" s="134">
        <v>12830</v>
      </c>
      <c r="R229" s="134"/>
      <c r="S229" s="134">
        <v>4782.08</v>
      </c>
      <c r="T229" s="134"/>
      <c r="U229" s="139">
        <f t="shared" si="7"/>
        <v>420.7799521329016</v>
      </c>
      <c r="V229" s="139"/>
      <c r="W229" s="139">
        <v>37.270000000000003</v>
      </c>
      <c r="X229" s="139"/>
    </row>
    <row r="230" spans="1:25" x14ac:dyDescent="0.25">
      <c r="A230" s="131" t="s">
        <v>191</v>
      </c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4">
        <v>498584.21</v>
      </c>
      <c r="N230" s="134"/>
      <c r="O230" s="134">
        <v>1095470</v>
      </c>
      <c r="P230" s="134"/>
      <c r="Q230" s="134">
        <v>1095470</v>
      </c>
      <c r="R230" s="134"/>
      <c r="S230" s="134">
        <v>561372.67000000004</v>
      </c>
      <c r="T230" s="134"/>
      <c r="U230" s="139">
        <f t="shared" si="7"/>
        <v>112.59335108105411</v>
      </c>
      <c r="V230" s="139"/>
      <c r="W230" s="139">
        <v>51.24</v>
      </c>
      <c r="X230" s="139"/>
    </row>
    <row r="231" spans="1:25" x14ac:dyDescent="0.25">
      <c r="A231" s="131" t="s">
        <v>192</v>
      </c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4">
        <v>72033.899999999994</v>
      </c>
      <c r="N231" s="134"/>
      <c r="O231" s="134">
        <v>130200</v>
      </c>
      <c r="P231" s="134"/>
      <c r="Q231" s="134">
        <v>130200</v>
      </c>
      <c r="R231" s="134"/>
      <c r="S231" s="134">
        <v>74199.14</v>
      </c>
      <c r="T231" s="134"/>
      <c r="U231" s="139">
        <f t="shared" si="7"/>
        <v>103.00586251750912</v>
      </c>
      <c r="V231" s="139"/>
      <c r="W231" s="139">
        <v>56.99</v>
      </c>
      <c r="X231" s="139"/>
    </row>
    <row r="232" spans="1:25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6"/>
      <c r="N232" s="16"/>
      <c r="O232" s="16"/>
      <c r="P232" s="16"/>
      <c r="Q232" s="16"/>
      <c r="R232" s="16"/>
      <c r="S232" s="16"/>
      <c r="T232" s="16"/>
      <c r="U232" s="17"/>
      <c r="V232" s="17"/>
      <c r="W232" s="17"/>
      <c r="X232" s="17"/>
    </row>
    <row r="233" spans="1:25" x14ac:dyDescent="0.25">
      <c r="A233" s="173" t="s">
        <v>9</v>
      </c>
      <c r="B233" s="173"/>
      <c r="C233" s="173"/>
      <c r="D233" s="173"/>
      <c r="E233" s="173"/>
      <c r="F233" s="173"/>
      <c r="G233" s="173"/>
      <c r="H233" s="173"/>
      <c r="I233" s="173"/>
      <c r="J233" s="173"/>
      <c r="K233" s="173"/>
      <c r="L233" s="173"/>
      <c r="M233" s="173" t="s">
        <v>10</v>
      </c>
      <c r="N233" s="173"/>
      <c r="O233" s="173" t="s">
        <v>11</v>
      </c>
      <c r="P233" s="173"/>
      <c r="Q233" s="173" t="s">
        <v>12</v>
      </c>
      <c r="R233" s="173"/>
      <c r="S233" s="173" t="s">
        <v>13</v>
      </c>
      <c r="T233" s="173"/>
      <c r="U233" s="173" t="s">
        <v>14</v>
      </c>
      <c r="V233" s="173"/>
      <c r="W233" s="173" t="s">
        <v>15</v>
      </c>
      <c r="X233" s="173"/>
    </row>
    <row r="234" spans="1:25" x14ac:dyDescent="0.25">
      <c r="A234" s="173"/>
      <c r="B234" s="173"/>
      <c r="C234" s="173"/>
      <c r="D234" s="173"/>
      <c r="E234" s="173"/>
      <c r="F234" s="173"/>
      <c r="G234" s="173"/>
      <c r="H234" s="173"/>
      <c r="I234" s="173"/>
      <c r="J234" s="173"/>
      <c r="K234" s="173"/>
      <c r="L234" s="173"/>
      <c r="M234" s="173" t="s">
        <v>17</v>
      </c>
      <c r="N234" s="173"/>
      <c r="O234" s="173" t="s">
        <v>18</v>
      </c>
      <c r="P234" s="173"/>
      <c r="Q234" s="173" t="s">
        <v>19</v>
      </c>
      <c r="R234" s="173"/>
      <c r="S234" s="173" t="s">
        <v>20</v>
      </c>
      <c r="T234" s="173"/>
      <c r="U234" s="173" t="s">
        <v>21</v>
      </c>
      <c r="V234" s="173"/>
      <c r="W234" s="173" t="s">
        <v>22</v>
      </c>
      <c r="X234" s="173"/>
    </row>
    <row r="235" spans="1:25" x14ac:dyDescent="0.25">
      <c r="A235" s="195" t="s">
        <v>193</v>
      </c>
      <c r="B235" s="195"/>
      <c r="C235" s="195"/>
      <c r="D235" s="195"/>
      <c r="E235" s="195"/>
      <c r="F235" s="195"/>
      <c r="G235" s="195"/>
      <c r="H235" s="195"/>
      <c r="I235" s="195"/>
      <c r="J235" s="195"/>
      <c r="K235" s="195"/>
      <c r="L235" s="195"/>
      <c r="M235" s="130">
        <v>1490044.73</v>
      </c>
      <c r="N235" s="130"/>
      <c r="O235" s="130">
        <v>17482215</v>
      </c>
      <c r="P235" s="130"/>
      <c r="Q235" s="130">
        <v>17482215</v>
      </c>
      <c r="R235" s="130"/>
      <c r="S235" s="130">
        <v>4631420.78</v>
      </c>
      <c r="T235" s="130"/>
      <c r="U235" s="132">
        <f>S235/M235*100</f>
        <v>310.82427840941398</v>
      </c>
      <c r="V235" s="132"/>
      <c r="W235" s="132">
        <v>26.49</v>
      </c>
      <c r="X235" s="132"/>
    </row>
    <row r="236" spans="1:25" x14ac:dyDescent="0.25">
      <c r="A236" s="131" t="s">
        <v>194</v>
      </c>
      <c r="B236" s="131"/>
      <c r="C236" s="13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4">
        <v>0</v>
      </c>
      <c r="N236" s="134"/>
      <c r="O236" s="134">
        <v>2020105</v>
      </c>
      <c r="P236" s="134"/>
      <c r="Q236" s="134">
        <v>2020105</v>
      </c>
      <c r="R236" s="134"/>
      <c r="S236" s="134">
        <v>528707.91</v>
      </c>
      <c r="T236" s="134"/>
      <c r="U236" s="139">
        <v>0</v>
      </c>
      <c r="V236" s="139"/>
      <c r="W236" s="139">
        <v>26.17</v>
      </c>
      <c r="X236" s="139"/>
    </row>
    <row r="237" spans="1:25" x14ac:dyDescent="0.25">
      <c r="A237" s="131" t="s">
        <v>195</v>
      </c>
      <c r="B237" s="131"/>
      <c r="C237" s="13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4">
        <v>1351676</v>
      </c>
      <c r="N237" s="134"/>
      <c r="O237" s="134">
        <v>13812231</v>
      </c>
      <c r="P237" s="134"/>
      <c r="Q237" s="134">
        <v>13812231</v>
      </c>
      <c r="R237" s="134"/>
      <c r="S237" s="134">
        <v>3088918.08</v>
      </c>
      <c r="T237" s="134"/>
      <c r="U237" s="139">
        <f>S237/M237*100</f>
        <v>228.52503706509549</v>
      </c>
      <c r="V237" s="139"/>
      <c r="W237" s="139">
        <v>22.36</v>
      </c>
      <c r="X237" s="139"/>
      <c r="Y237" s="85"/>
    </row>
    <row r="238" spans="1:25" x14ac:dyDescent="0.25">
      <c r="A238" s="131" t="s">
        <v>196</v>
      </c>
      <c r="B238" s="131"/>
      <c r="C238" s="13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4">
        <v>13256</v>
      </c>
      <c r="N238" s="134"/>
      <c r="O238" s="134">
        <v>172260</v>
      </c>
      <c r="P238" s="134"/>
      <c r="Q238" s="134">
        <v>172260</v>
      </c>
      <c r="R238" s="134"/>
      <c r="S238" s="134">
        <v>9736</v>
      </c>
      <c r="T238" s="134"/>
      <c r="U238" s="139">
        <f>S238/M238*100</f>
        <v>73.445986722993368</v>
      </c>
      <c r="V238" s="139"/>
      <c r="W238" s="139">
        <v>5.65</v>
      </c>
      <c r="X238" s="139"/>
    </row>
    <row r="239" spans="1:25" x14ac:dyDescent="0.25">
      <c r="A239" s="131" t="s">
        <v>197</v>
      </c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4">
        <v>125112.73</v>
      </c>
      <c r="N239" s="134"/>
      <c r="O239" s="134">
        <v>965133</v>
      </c>
      <c r="P239" s="134"/>
      <c r="Q239" s="134">
        <v>965133</v>
      </c>
      <c r="R239" s="134"/>
      <c r="S239" s="134">
        <v>0</v>
      </c>
      <c r="T239" s="134"/>
      <c r="U239" s="139">
        <f>S239/M239*100</f>
        <v>0</v>
      </c>
      <c r="V239" s="139"/>
      <c r="W239" s="139">
        <v>0</v>
      </c>
      <c r="X239" s="139"/>
    </row>
    <row r="240" spans="1:25" x14ac:dyDescent="0.25">
      <c r="A240" s="131" t="s">
        <v>197</v>
      </c>
      <c r="B240" s="131"/>
      <c r="C240" s="131"/>
      <c r="D240" s="131"/>
      <c r="E240" s="131"/>
      <c r="F240" s="131"/>
      <c r="G240" s="131"/>
      <c r="H240" s="131"/>
      <c r="I240" s="131"/>
      <c r="J240" s="131"/>
      <c r="K240" s="131"/>
      <c r="L240" s="131"/>
      <c r="M240" s="134">
        <v>125112.73</v>
      </c>
      <c r="N240" s="134"/>
      <c r="O240" s="134">
        <v>0</v>
      </c>
      <c r="P240" s="134"/>
      <c r="Q240" s="134">
        <v>0</v>
      </c>
      <c r="R240" s="134"/>
      <c r="S240" s="134">
        <v>0</v>
      </c>
      <c r="T240" s="134"/>
      <c r="U240" s="139">
        <f>S240/M240*100</f>
        <v>0</v>
      </c>
      <c r="V240" s="139"/>
      <c r="W240" s="139">
        <v>0</v>
      </c>
      <c r="X240" s="139"/>
    </row>
    <row r="241" spans="1:24" x14ac:dyDescent="0.25">
      <c r="A241" s="15" t="s">
        <v>651</v>
      </c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6"/>
      <c r="N241" s="16">
        <v>0</v>
      </c>
      <c r="O241" s="134">
        <v>965133</v>
      </c>
      <c r="P241" s="134"/>
      <c r="Q241" s="16"/>
      <c r="R241" s="16">
        <v>965133</v>
      </c>
      <c r="S241" s="134">
        <v>0</v>
      </c>
      <c r="T241" s="134"/>
      <c r="U241" s="139">
        <v>0</v>
      </c>
      <c r="V241" s="139"/>
      <c r="W241" s="139">
        <v>0</v>
      </c>
      <c r="X241" s="139"/>
    </row>
    <row r="242" spans="1:24" x14ac:dyDescent="0.25">
      <c r="A242" s="131" t="s">
        <v>656</v>
      </c>
      <c r="B242" s="131"/>
      <c r="C242" s="13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4">
        <v>0</v>
      </c>
      <c r="N242" s="134"/>
      <c r="O242" s="134">
        <v>512486</v>
      </c>
      <c r="P242" s="134"/>
      <c r="Q242" s="134">
        <v>512486</v>
      </c>
      <c r="R242" s="134"/>
      <c r="S242" s="134">
        <v>1004058.79</v>
      </c>
      <c r="T242" s="134"/>
      <c r="U242" s="139">
        <v>0</v>
      </c>
      <c r="V242" s="139"/>
      <c r="W242" s="139">
        <v>195.92</v>
      </c>
      <c r="X242" s="139"/>
    </row>
    <row r="243" spans="1:24" x14ac:dyDescent="0.25">
      <c r="A243" s="15" t="s">
        <v>652</v>
      </c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34">
        <v>0</v>
      </c>
      <c r="N243" s="134"/>
      <c r="O243" s="134">
        <v>512486</v>
      </c>
      <c r="P243" s="134"/>
      <c r="Q243" s="134">
        <v>512486</v>
      </c>
      <c r="R243" s="134"/>
      <c r="S243" s="134">
        <v>1004058.79</v>
      </c>
      <c r="T243" s="134"/>
      <c r="U243" s="139">
        <v>0</v>
      </c>
      <c r="V243" s="139"/>
      <c r="W243" s="139">
        <v>195.92</v>
      </c>
      <c r="X243" s="139"/>
    </row>
    <row r="244" spans="1:24" x14ac:dyDescent="0.25">
      <c r="A244" s="195" t="s">
        <v>198</v>
      </c>
      <c r="B244" s="195"/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30">
        <v>0</v>
      </c>
      <c r="N244" s="130"/>
      <c r="O244" s="130">
        <v>500</v>
      </c>
      <c r="P244" s="130"/>
      <c r="Q244" s="130">
        <v>500</v>
      </c>
      <c r="R244" s="130"/>
      <c r="S244" s="130">
        <v>0</v>
      </c>
      <c r="T244" s="130"/>
      <c r="U244" s="132">
        <v>0</v>
      </c>
      <c r="V244" s="132"/>
      <c r="W244" s="132">
        <v>0</v>
      </c>
      <c r="X244" s="132"/>
    </row>
    <row r="245" spans="1:24" x14ac:dyDescent="0.25">
      <c r="A245" s="131" t="s">
        <v>199</v>
      </c>
      <c r="B245" s="131"/>
      <c r="C245" s="131"/>
      <c r="D245" s="131"/>
      <c r="E245" s="131"/>
      <c r="F245" s="131"/>
      <c r="G245" s="131"/>
      <c r="H245" s="131"/>
      <c r="I245" s="131"/>
      <c r="J245" s="131"/>
      <c r="K245" s="131"/>
      <c r="L245" s="131"/>
      <c r="M245" s="134">
        <v>0</v>
      </c>
      <c r="N245" s="134"/>
      <c r="O245" s="134">
        <v>500</v>
      </c>
      <c r="P245" s="134"/>
      <c r="Q245" s="134">
        <v>500</v>
      </c>
      <c r="R245" s="134"/>
      <c r="S245" s="134">
        <v>0</v>
      </c>
      <c r="T245" s="134"/>
      <c r="U245" s="139">
        <v>0</v>
      </c>
      <c r="V245" s="139"/>
      <c r="W245" s="139">
        <v>0</v>
      </c>
      <c r="X245" s="139"/>
    </row>
    <row r="246" spans="1:24" x14ac:dyDescent="0.25">
      <c r="A246" s="195" t="s">
        <v>204</v>
      </c>
      <c r="B246" s="195"/>
      <c r="C246" s="195"/>
      <c r="D246" s="195"/>
      <c r="E246" s="195"/>
      <c r="F246" s="195"/>
      <c r="G246" s="195"/>
      <c r="H246" s="195"/>
      <c r="I246" s="195"/>
      <c r="J246" s="195"/>
      <c r="K246" s="195"/>
      <c r="L246" s="195"/>
      <c r="M246" s="130">
        <v>28481.279999999999</v>
      </c>
      <c r="N246" s="130"/>
      <c r="O246" s="130">
        <v>104500</v>
      </c>
      <c r="P246" s="130"/>
      <c r="Q246" s="130">
        <v>104500</v>
      </c>
      <c r="R246" s="130"/>
      <c r="S246" s="130">
        <v>19103.490000000002</v>
      </c>
      <c r="T246" s="130"/>
      <c r="U246" s="132">
        <f t="shared" ref="U246:U254" si="8">S246/M246*100</f>
        <v>67.073846400161798</v>
      </c>
      <c r="V246" s="132"/>
      <c r="W246" s="132">
        <v>18.28</v>
      </c>
      <c r="X246" s="132"/>
    </row>
    <row r="247" spans="1:24" x14ac:dyDescent="0.25">
      <c r="A247" s="131" t="s">
        <v>200</v>
      </c>
      <c r="B247" s="131"/>
      <c r="C247" s="13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4">
        <v>28481.279999999999</v>
      </c>
      <c r="N247" s="134"/>
      <c r="O247" s="134">
        <v>104500</v>
      </c>
      <c r="P247" s="134"/>
      <c r="Q247" s="134">
        <v>104500</v>
      </c>
      <c r="R247" s="134"/>
      <c r="S247" s="134">
        <v>19103.490000000002</v>
      </c>
      <c r="T247" s="134"/>
      <c r="U247" s="139">
        <f t="shared" si="8"/>
        <v>67.073846400161798</v>
      </c>
      <c r="V247" s="139"/>
      <c r="W247" s="139">
        <v>18.28</v>
      </c>
      <c r="X247" s="139"/>
    </row>
    <row r="248" spans="1:24" x14ac:dyDescent="0.25">
      <c r="A248" s="197" t="s">
        <v>201</v>
      </c>
      <c r="B248" s="197"/>
      <c r="C248" s="197"/>
      <c r="D248" s="197"/>
      <c r="E248" s="197"/>
      <c r="F248" s="197"/>
      <c r="G248" s="197"/>
      <c r="H248" s="197"/>
      <c r="I248" s="197"/>
      <c r="J248" s="197"/>
      <c r="K248" s="197"/>
      <c r="L248" s="197"/>
      <c r="M248" s="198">
        <v>5365047.2699999996</v>
      </c>
      <c r="N248" s="198"/>
      <c r="O248" s="198">
        <v>27647834</v>
      </c>
      <c r="P248" s="198"/>
      <c r="Q248" s="198">
        <v>27647834</v>
      </c>
      <c r="R248" s="198"/>
      <c r="S248" s="198">
        <v>6460918.0700000003</v>
      </c>
      <c r="T248" s="198"/>
      <c r="U248" s="199">
        <f t="shared" si="8"/>
        <v>120.4261163946837</v>
      </c>
      <c r="V248" s="199"/>
      <c r="W248" s="200">
        <v>23.37</v>
      </c>
      <c r="X248" s="200"/>
    </row>
    <row r="249" spans="1:24" x14ac:dyDescent="0.25">
      <c r="A249" s="195" t="s">
        <v>184</v>
      </c>
      <c r="B249" s="195"/>
      <c r="C249" s="195"/>
      <c r="D249" s="195"/>
      <c r="E249" s="195"/>
      <c r="F249" s="195"/>
      <c r="G249" s="195"/>
      <c r="H249" s="195"/>
      <c r="I249" s="195"/>
      <c r="J249" s="195"/>
      <c r="K249" s="195"/>
      <c r="L249" s="195"/>
      <c r="M249" s="130">
        <v>1421740.69</v>
      </c>
      <c r="N249" s="130"/>
      <c r="O249" s="130">
        <v>4466237</v>
      </c>
      <c r="P249" s="130"/>
      <c r="Q249" s="130">
        <v>4466237</v>
      </c>
      <c r="R249" s="130"/>
      <c r="S249" s="130">
        <v>1417621</v>
      </c>
      <c r="T249" s="130"/>
      <c r="U249" s="132">
        <f t="shared" si="8"/>
        <v>99.710236189413706</v>
      </c>
      <c r="V249" s="132"/>
      <c r="W249" s="132">
        <v>31.74</v>
      </c>
      <c r="X249" s="132"/>
    </row>
    <row r="250" spans="1:24" x14ac:dyDescent="0.25">
      <c r="A250" s="131" t="s">
        <v>185</v>
      </c>
      <c r="B250" s="131"/>
      <c r="C250" s="13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4">
        <v>1421740.69</v>
      </c>
      <c r="N250" s="134"/>
      <c r="O250" s="134">
        <v>4466237</v>
      </c>
      <c r="P250" s="134"/>
      <c r="Q250" s="134">
        <v>4466237</v>
      </c>
      <c r="R250" s="134"/>
      <c r="S250" s="134">
        <v>1417621</v>
      </c>
      <c r="T250" s="134"/>
      <c r="U250" s="139">
        <f t="shared" si="8"/>
        <v>99.710236189413706</v>
      </c>
      <c r="V250" s="139"/>
      <c r="W250" s="139">
        <v>31.74</v>
      </c>
      <c r="X250" s="139"/>
    </row>
    <row r="251" spans="1:24" x14ac:dyDescent="0.25">
      <c r="A251" s="195" t="s">
        <v>186</v>
      </c>
      <c r="B251" s="195"/>
      <c r="C251" s="195"/>
      <c r="D251" s="195"/>
      <c r="E251" s="195"/>
      <c r="F251" s="195"/>
      <c r="G251" s="195"/>
      <c r="H251" s="195"/>
      <c r="I251" s="195"/>
      <c r="J251" s="195"/>
      <c r="K251" s="195"/>
      <c r="L251" s="195"/>
      <c r="M251" s="130">
        <v>1720.9</v>
      </c>
      <c r="N251" s="130"/>
      <c r="O251" s="130">
        <v>22000</v>
      </c>
      <c r="P251" s="130"/>
      <c r="Q251" s="130">
        <v>22000</v>
      </c>
      <c r="R251" s="130"/>
      <c r="S251" s="130">
        <v>5309.5</v>
      </c>
      <c r="T251" s="130"/>
      <c r="U251" s="132">
        <f t="shared" si="8"/>
        <v>308.53042012900227</v>
      </c>
      <c r="V251" s="132"/>
      <c r="W251" s="132">
        <v>24.13</v>
      </c>
      <c r="X251" s="132"/>
    </row>
    <row r="252" spans="1:24" x14ac:dyDescent="0.25">
      <c r="A252" s="131" t="s">
        <v>187</v>
      </c>
      <c r="B252" s="131"/>
      <c r="C252" s="131"/>
      <c r="D252" s="131"/>
      <c r="E252" s="131"/>
      <c r="F252" s="131"/>
      <c r="G252" s="131"/>
      <c r="H252" s="131"/>
      <c r="I252" s="131"/>
      <c r="J252" s="131"/>
      <c r="K252" s="131"/>
      <c r="L252" s="131"/>
      <c r="M252" s="134">
        <v>225</v>
      </c>
      <c r="N252" s="134"/>
      <c r="O252" s="134">
        <v>20500</v>
      </c>
      <c r="P252" s="134"/>
      <c r="Q252" s="134">
        <v>20500</v>
      </c>
      <c r="R252" s="134"/>
      <c r="S252" s="134">
        <v>4690</v>
      </c>
      <c r="T252" s="134"/>
      <c r="U252" s="139">
        <f t="shared" si="8"/>
        <v>2084.4444444444443</v>
      </c>
      <c r="V252" s="139"/>
      <c r="W252" s="139">
        <v>22.88</v>
      </c>
      <c r="X252" s="139"/>
    </row>
    <row r="253" spans="1:24" x14ac:dyDescent="0.25">
      <c r="A253" s="131" t="s">
        <v>188</v>
      </c>
      <c r="B253" s="131"/>
      <c r="C253" s="13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4">
        <v>1495.9</v>
      </c>
      <c r="N253" s="134"/>
      <c r="O253" s="134">
        <v>1500</v>
      </c>
      <c r="P253" s="134"/>
      <c r="Q253" s="134">
        <v>1500</v>
      </c>
      <c r="R253" s="134"/>
      <c r="S253" s="134">
        <v>619.5</v>
      </c>
      <c r="T253" s="134"/>
      <c r="U253" s="139">
        <f t="shared" si="8"/>
        <v>41.413196069255967</v>
      </c>
      <c r="V253" s="139"/>
      <c r="W253" s="139">
        <v>41.3</v>
      </c>
      <c r="X253" s="139"/>
    </row>
    <row r="254" spans="1:24" x14ac:dyDescent="0.25">
      <c r="A254" s="195" t="s">
        <v>189</v>
      </c>
      <c r="B254" s="195"/>
      <c r="C254" s="195"/>
      <c r="D254" s="195"/>
      <c r="E254" s="195"/>
      <c r="F254" s="195"/>
      <c r="G254" s="195"/>
      <c r="H254" s="195"/>
      <c r="I254" s="195"/>
      <c r="J254" s="195"/>
      <c r="K254" s="195"/>
      <c r="L254" s="195"/>
      <c r="M254" s="130">
        <v>496626.22</v>
      </c>
      <c r="N254" s="130"/>
      <c r="O254" s="130">
        <v>1265171</v>
      </c>
      <c r="P254" s="130"/>
      <c r="Q254" s="130">
        <v>1265171</v>
      </c>
      <c r="R254" s="130"/>
      <c r="S254" s="130">
        <v>620213.88</v>
      </c>
      <c r="T254" s="130"/>
      <c r="U254" s="132">
        <f t="shared" si="8"/>
        <v>124.88544805387039</v>
      </c>
      <c r="V254" s="132"/>
      <c r="W254" s="132">
        <v>49.02</v>
      </c>
      <c r="X254" s="132"/>
    </row>
    <row r="255" spans="1:24" x14ac:dyDescent="0.25">
      <c r="A255" s="131" t="s">
        <v>190</v>
      </c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4">
        <v>0</v>
      </c>
      <c r="N255" s="134"/>
      <c r="O255" s="134">
        <v>30830</v>
      </c>
      <c r="P255" s="134"/>
      <c r="Q255" s="134">
        <v>30830</v>
      </c>
      <c r="R255" s="134"/>
      <c r="S255" s="134">
        <v>122.96</v>
      </c>
      <c r="T255" s="134"/>
      <c r="U255" s="139">
        <v>0</v>
      </c>
      <c r="V255" s="139"/>
      <c r="W255" s="139">
        <v>0.4</v>
      </c>
      <c r="X255" s="139"/>
    </row>
    <row r="256" spans="1:24" x14ac:dyDescent="0.25">
      <c r="A256" s="131" t="s">
        <v>191</v>
      </c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4">
        <v>443256.86</v>
      </c>
      <c r="N256" s="134"/>
      <c r="O256" s="134">
        <v>1104141</v>
      </c>
      <c r="P256" s="134"/>
      <c r="Q256" s="134">
        <v>1104141</v>
      </c>
      <c r="R256" s="134"/>
      <c r="S256" s="134">
        <v>556349.4</v>
      </c>
      <c r="T256" s="134"/>
      <c r="U256" s="139">
        <f>S256/M256*100</f>
        <v>125.51399655721065</v>
      </c>
      <c r="V256" s="139"/>
      <c r="W256" s="139">
        <v>50.39</v>
      </c>
      <c r="X256" s="139"/>
    </row>
    <row r="257" spans="1:24" x14ac:dyDescent="0.25">
      <c r="A257" s="131" t="s">
        <v>192</v>
      </c>
      <c r="B257" s="131"/>
      <c r="C257" s="131"/>
      <c r="D257" s="131"/>
      <c r="E257" s="131"/>
      <c r="F257" s="131"/>
      <c r="G257" s="131"/>
      <c r="H257" s="131"/>
      <c r="I257" s="131"/>
      <c r="J257" s="131"/>
      <c r="K257" s="131"/>
      <c r="L257" s="131"/>
      <c r="M257" s="134">
        <v>53369.36</v>
      </c>
      <c r="N257" s="134"/>
      <c r="O257" s="134">
        <v>130200</v>
      </c>
      <c r="P257" s="134"/>
      <c r="Q257" s="134">
        <v>130200</v>
      </c>
      <c r="R257" s="134"/>
      <c r="S257" s="134">
        <v>63741.52</v>
      </c>
      <c r="T257" s="134"/>
      <c r="U257" s="139">
        <f>S257/M257*100</f>
        <v>119.43467187914563</v>
      </c>
      <c r="V257" s="139"/>
      <c r="W257" s="139">
        <v>48.96</v>
      </c>
      <c r="X257" s="139"/>
    </row>
    <row r="258" spans="1:24" x14ac:dyDescent="0.25">
      <c r="A258" s="195" t="s">
        <v>193</v>
      </c>
      <c r="B258" s="195"/>
      <c r="C258" s="195"/>
      <c r="D258" s="195"/>
      <c r="E258" s="195"/>
      <c r="F258" s="195"/>
      <c r="G258" s="195"/>
      <c r="H258" s="195"/>
      <c r="I258" s="195"/>
      <c r="J258" s="195"/>
      <c r="K258" s="195"/>
      <c r="L258" s="195"/>
      <c r="M258" s="130">
        <v>3081573.67</v>
      </c>
      <c r="N258" s="130"/>
      <c r="O258" s="130">
        <v>19777990</v>
      </c>
      <c r="P258" s="130"/>
      <c r="Q258" s="130">
        <v>19777990</v>
      </c>
      <c r="R258" s="130"/>
      <c r="S258" s="130">
        <v>4047546.51</v>
      </c>
      <c r="T258" s="130"/>
      <c r="U258" s="132">
        <f>S258/M258*100</f>
        <v>131.34673849935899</v>
      </c>
      <c r="V258" s="132"/>
      <c r="W258" s="132">
        <v>20.46</v>
      </c>
      <c r="X258" s="132"/>
    </row>
    <row r="259" spans="1:24" x14ac:dyDescent="0.25">
      <c r="A259" s="131" t="s">
        <v>194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4">
        <v>0</v>
      </c>
      <c r="N259" s="134"/>
      <c r="O259" s="134">
        <v>2020105</v>
      </c>
      <c r="P259" s="134"/>
      <c r="Q259" s="134">
        <v>2020105</v>
      </c>
      <c r="R259" s="134"/>
      <c r="S259" s="134">
        <v>34499.339999999997</v>
      </c>
      <c r="T259" s="134"/>
      <c r="U259" s="139">
        <v>0</v>
      </c>
      <c r="V259" s="139"/>
      <c r="W259" s="139">
        <v>1.71</v>
      </c>
      <c r="X259" s="139"/>
    </row>
    <row r="260" spans="1:24" x14ac:dyDescent="0.25">
      <c r="A260" s="131" t="s">
        <v>195</v>
      </c>
      <c r="B260" s="131"/>
      <c r="C260" s="131"/>
      <c r="D260" s="131"/>
      <c r="E260" s="131"/>
      <c r="F260" s="131"/>
      <c r="G260" s="131"/>
      <c r="H260" s="131"/>
      <c r="I260" s="131"/>
      <c r="J260" s="131"/>
      <c r="K260" s="131"/>
      <c r="L260" s="131"/>
      <c r="M260" s="134">
        <v>2815239.56</v>
      </c>
      <c r="N260" s="134"/>
      <c r="O260" s="134">
        <v>16108006</v>
      </c>
      <c r="P260" s="134"/>
      <c r="Q260" s="134">
        <v>16108006</v>
      </c>
      <c r="R260" s="134"/>
      <c r="S260" s="134">
        <v>3050196.16</v>
      </c>
      <c r="T260" s="134"/>
      <c r="U260" s="139">
        <f>S260/M260*100</f>
        <v>108.34588300542353</v>
      </c>
      <c r="V260" s="139"/>
      <c r="W260" s="139">
        <v>18.940000000000001</v>
      </c>
      <c r="X260" s="139"/>
    </row>
    <row r="261" spans="1:24" x14ac:dyDescent="0.25">
      <c r="A261" s="131" t="s">
        <v>196</v>
      </c>
      <c r="B261" s="131"/>
      <c r="C261" s="13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4">
        <v>8781.93</v>
      </c>
      <c r="N261" s="134"/>
      <c r="O261" s="134">
        <v>172260</v>
      </c>
      <c r="P261" s="134"/>
      <c r="Q261" s="134">
        <v>172260</v>
      </c>
      <c r="R261" s="134"/>
      <c r="S261" s="134">
        <v>8262.06</v>
      </c>
      <c r="T261" s="134"/>
      <c r="U261" s="139">
        <f>S261/M261*100</f>
        <v>94.080230655448176</v>
      </c>
      <c r="V261" s="139"/>
      <c r="W261" s="139">
        <v>4.8</v>
      </c>
      <c r="X261" s="139"/>
    </row>
    <row r="262" spans="1:24" x14ac:dyDescent="0.25">
      <c r="A262" s="131" t="s">
        <v>197</v>
      </c>
      <c r="B262" s="131"/>
      <c r="C262" s="131"/>
      <c r="D262" s="131"/>
      <c r="E262" s="131"/>
      <c r="F262" s="131"/>
      <c r="G262" s="131"/>
      <c r="H262" s="131"/>
      <c r="I262" s="131"/>
      <c r="J262" s="131"/>
      <c r="K262" s="131"/>
      <c r="L262" s="131"/>
      <c r="M262" s="134">
        <v>257552.18</v>
      </c>
      <c r="N262" s="134"/>
      <c r="O262" s="134">
        <v>965133</v>
      </c>
      <c r="P262" s="134"/>
      <c r="Q262" s="134">
        <v>965133</v>
      </c>
      <c r="R262" s="134"/>
      <c r="S262" s="134">
        <v>0</v>
      </c>
      <c r="T262" s="134"/>
      <c r="U262" s="139">
        <f>S262/M262*100</f>
        <v>0</v>
      </c>
      <c r="V262" s="139"/>
      <c r="W262" s="139">
        <v>0</v>
      </c>
      <c r="X262" s="139"/>
    </row>
    <row r="263" spans="1:24" x14ac:dyDescent="0.25">
      <c r="A263" s="131" t="s">
        <v>197</v>
      </c>
      <c r="B263" s="131"/>
      <c r="C263" s="131"/>
      <c r="D263" s="131"/>
      <c r="E263" s="131"/>
      <c r="F263" s="131"/>
      <c r="G263" s="131"/>
      <c r="H263" s="131"/>
      <c r="I263" s="131"/>
      <c r="J263" s="131"/>
      <c r="K263" s="131"/>
      <c r="L263" s="131"/>
      <c r="M263" s="134">
        <v>257552.18</v>
      </c>
      <c r="N263" s="134"/>
      <c r="O263" s="134">
        <v>0</v>
      </c>
      <c r="P263" s="134"/>
      <c r="Q263" s="134">
        <v>0</v>
      </c>
      <c r="R263" s="134"/>
      <c r="S263" s="134">
        <v>0</v>
      </c>
      <c r="T263" s="134"/>
      <c r="U263" s="139">
        <v>0</v>
      </c>
      <c r="V263" s="139"/>
      <c r="W263" s="139">
        <v>0</v>
      </c>
      <c r="X263" s="139"/>
    </row>
    <row r="264" spans="1:24" x14ac:dyDescent="0.25">
      <c r="A264" s="131" t="s">
        <v>651</v>
      </c>
      <c r="B264" s="131"/>
      <c r="C264" s="131"/>
      <c r="D264" s="131"/>
      <c r="E264" s="131"/>
      <c r="F264" s="131"/>
      <c r="G264" s="131"/>
      <c r="H264" s="131"/>
      <c r="I264" s="131"/>
      <c r="J264" s="131"/>
      <c r="K264" s="131"/>
      <c r="L264" s="131"/>
      <c r="M264" s="134">
        <v>0</v>
      </c>
      <c r="N264" s="134"/>
      <c r="O264" s="134">
        <v>965133</v>
      </c>
      <c r="P264" s="134"/>
      <c r="Q264" s="134">
        <v>965133</v>
      </c>
      <c r="R264" s="134"/>
      <c r="S264" s="134">
        <v>0</v>
      </c>
      <c r="T264" s="134"/>
      <c r="U264" s="139">
        <v>0</v>
      </c>
      <c r="V264" s="139"/>
      <c r="W264" s="139">
        <v>0</v>
      </c>
      <c r="X264" s="139"/>
    </row>
    <row r="265" spans="1:24" x14ac:dyDescent="0.25">
      <c r="A265" s="131" t="s">
        <v>656</v>
      </c>
      <c r="B265" s="131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4">
        <v>0</v>
      </c>
      <c r="N265" s="134"/>
      <c r="O265" s="134">
        <v>512486</v>
      </c>
      <c r="P265" s="134"/>
      <c r="Q265" s="134">
        <v>512486</v>
      </c>
      <c r="R265" s="134"/>
      <c r="S265" s="134">
        <v>954588.95</v>
      </c>
      <c r="T265" s="134"/>
      <c r="U265" s="139">
        <v>0</v>
      </c>
      <c r="V265" s="139"/>
      <c r="W265" s="139">
        <v>186.27</v>
      </c>
      <c r="X265" s="139"/>
    </row>
    <row r="266" spans="1:24" x14ac:dyDescent="0.25">
      <c r="A266" s="131" t="s">
        <v>652</v>
      </c>
      <c r="B266" s="131"/>
      <c r="C266" s="13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4">
        <v>0</v>
      </c>
      <c r="N266" s="134"/>
      <c r="O266" s="134">
        <v>512486</v>
      </c>
      <c r="P266" s="134"/>
      <c r="Q266" s="134">
        <v>512486</v>
      </c>
      <c r="R266" s="134"/>
      <c r="S266" s="134">
        <v>954588.95</v>
      </c>
      <c r="T266" s="134"/>
      <c r="U266" s="139">
        <v>0</v>
      </c>
      <c r="V266" s="139"/>
      <c r="W266" s="139">
        <v>186.27</v>
      </c>
      <c r="X266" s="139"/>
    </row>
    <row r="267" spans="1:24" x14ac:dyDescent="0.25">
      <c r="A267" s="195" t="s">
        <v>198</v>
      </c>
      <c r="B267" s="195"/>
      <c r="C267" s="195"/>
      <c r="D267" s="195"/>
      <c r="E267" s="195"/>
      <c r="F267" s="195"/>
      <c r="G267" s="195"/>
      <c r="H267" s="195"/>
      <c r="I267" s="195"/>
      <c r="J267" s="195"/>
      <c r="K267" s="195"/>
      <c r="L267" s="195"/>
      <c r="M267" s="130">
        <v>0</v>
      </c>
      <c r="N267" s="130"/>
      <c r="O267" s="130">
        <v>500</v>
      </c>
      <c r="P267" s="130"/>
      <c r="Q267" s="130">
        <v>500</v>
      </c>
      <c r="R267" s="130"/>
      <c r="S267" s="130">
        <v>0</v>
      </c>
      <c r="T267" s="130"/>
      <c r="U267" s="132">
        <v>0</v>
      </c>
      <c r="V267" s="132"/>
      <c r="W267" s="132">
        <v>0</v>
      </c>
      <c r="X267" s="132"/>
    </row>
    <row r="268" spans="1:24" x14ac:dyDescent="0.25">
      <c r="A268" s="131" t="s">
        <v>199</v>
      </c>
      <c r="B268" s="131"/>
      <c r="C268" s="131"/>
      <c r="D268" s="131"/>
      <c r="E268" s="131"/>
      <c r="F268" s="131"/>
      <c r="G268" s="131"/>
      <c r="H268" s="131"/>
      <c r="I268" s="131"/>
      <c r="J268" s="131"/>
      <c r="K268" s="131"/>
      <c r="L268" s="131"/>
      <c r="M268" s="134">
        <v>0</v>
      </c>
      <c r="N268" s="134"/>
      <c r="O268" s="134">
        <v>500</v>
      </c>
      <c r="P268" s="134"/>
      <c r="Q268" s="134">
        <v>500</v>
      </c>
      <c r="R268" s="134"/>
      <c r="S268" s="134">
        <v>0</v>
      </c>
      <c r="T268" s="134"/>
      <c r="U268" s="139">
        <v>0</v>
      </c>
      <c r="V268" s="139"/>
      <c r="W268" s="139">
        <v>0</v>
      </c>
      <c r="X268" s="139"/>
    </row>
    <row r="269" spans="1:24" x14ac:dyDescent="0.25">
      <c r="A269" s="195" t="s">
        <v>204</v>
      </c>
      <c r="B269" s="195"/>
      <c r="C269" s="195"/>
      <c r="D269" s="195"/>
      <c r="E269" s="195"/>
      <c r="F269" s="195"/>
      <c r="G269" s="195"/>
      <c r="H269" s="195"/>
      <c r="I269" s="195"/>
      <c r="J269" s="195"/>
      <c r="K269" s="195"/>
      <c r="L269" s="195"/>
      <c r="M269" s="130">
        <v>9860.0400000000009</v>
      </c>
      <c r="N269" s="130"/>
      <c r="O269" s="130">
        <v>194395</v>
      </c>
      <c r="P269" s="130"/>
      <c r="Q269" s="130">
        <v>194395</v>
      </c>
      <c r="R269" s="130"/>
      <c r="S269" s="130">
        <v>19364.2</v>
      </c>
      <c r="T269" s="130"/>
      <c r="U269" s="132">
        <f>S269/M269*100</f>
        <v>196.39068401345227</v>
      </c>
      <c r="V269" s="132"/>
      <c r="W269" s="132">
        <v>9.9600000000000009</v>
      </c>
      <c r="X269" s="132"/>
    </row>
    <row r="270" spans="1:24" ht="14.25" customHeight="1" x14ac:dyDescent="0.25">
      <c r="A270" s="131" t="s">
        <v>200</v>
      </c>
      <c r="B270" s="131"/>
      <c r="C270" s="13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4">
        <v>9860.0400000000009</v>
      </c>
      <c r="N270" s="134"/>
      <c r="O270" s="134">
        <v>194395</v>
      </c>
      <c r="P270" s="134"/>
      <c r="Q270" s="134">
        <v>194395</v>
      </c>
      <c r="R270" s="134"/>
      <c r="S270" s="134">
        <v>19364.2</v>
      </c>
      <c r="T270" s="134"/>
      <c r="U270" s="139">
        <f>S270/M270*100</f>
        <v>196.39068401345227</v>
      </c>
      <c r="V270" s="139"/>
      <c r="W270" s="139">
        <v>9.9600000000000009</v>
      </c>
      <c r="X270" s="139"/>
    </row>
    <row r="271" spans="1:24" ht="14.25" customHeight="1" x14ac:dyDescent="0.25">
      <c r="A271" s="195" t="s">
        <v>202</v>
      </c>
      <c r="B271" s="195"/>
      <c r="C271" s="195"/>
      <c r="D271" s="195"/>
      <c r="E271" s="195"/>
      <c r="F271" s="195"/>
      <c r="G271" s="195"/>
      <c r="H271" s="195"/>
      <c r="I271" s="195"/>
      <c r="J271" s="195"/>
      <c r="K271" s="195"/>
      <c r="L271" s="195"/>
      <c r="M271" s="130">
        <v>353525.75</v>
      </c>
      <c r="N271" s="130"/>
      <c r="O271" s="130">
        <v>1921541</v>
      </c>
      <c r="P271" s="130"/>
      <c r="Q271" s="130">
        <v>1921541</v>
      </c>
      <c r="R271" s="130"/>
      <c r="S271" s="130">
        <v>350862.98</v>
      </c>
      <c r="T271" s="130"/>
      <c r="U271" s="132">
        <f>S271/M271*100</f>
        <v>99.24679602546631</v>
      </c>
      <c r="V271" s="132"/>
      <c r="W271" s="132">
        <v>18.260000000000002</v>
      </c>
      <c r="X271" s="132"/>
    </row>
    <row r="272" spans="1:24" x14ac:dyDescent="0.25">
      <c r="A272" s="131" t="s">
        <v>203</v>
      </c>
      <c r="B272" s="131"/>
      <c r="C272" s="13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4">
        <v>353525.75</v>
      </c>
      <c r="N272" s="134"/>
      <c r="O272" s="134">
        <v>1921541</v>
      </c>
      <c r="P272" s="134"/>
      <c r="Q272" s="134">
        <v>1921541</v>
      </c>
      <c r="R272" s="134"/>
      <c r="S272" s="134">
        <v>350862.98</v>
      </c>
      <c r="T272" s="134"/>
      <c r="U272" s="139">
        <f>S272/M272*100</f>
        <v>99.24679602546631</v>
      </c>
      <c r="V272" s="139"/>
      <c r="W272" s="139">
        <v>18.260000000000002</v>
      </c>
      <c r="X272" s="139"/>
    </row>
    <row r="273" spans="1:24" x14ac:dyDescent="0.25">
      <c r="A273" s="15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16"/>
      <c r="N273" s="47"/>
      <c r="O273" s="16"/>
      <c r="P273" s="47"/>
      <c r="Q273" s="16"/>
      <c r="R273" s="47"/>
      <c r="S273" s="16"/>
      <c r="T273" s="47"/>
      <c r="U273" s="17"/>
      <c r="V273" s="48"/>
      <c r="W273" s="17"/>
      <c r="X273" s="49"/>
    </row>
    <row r="274" spans="1:24" ht="10.5" customHeight="1" x14ac:dyDescent="0.25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</row>
    <row r="275" spans="1:24" x14ac:dyDescent="0.25">
      <c r="A275" s="142" t="s">
        <v>246</v>
      </c>
      <c r="B275" s="142"/>
      <c r="C275" s="142"/>
      <c r="D275" s="142"/>
      <c r="E275" s="142"/>
      <c r="F275" s="142"/>
      <c r="G275" s="142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</row>
    <row r="276" spans="1:24" x14ac:dyDescent="0.25">
      <c r="A276" s="140" t="s">
        <v>205</v>
      </c>
      <c r="B276" s="140"/>
      <c r="C276" s="140"/>
      <c r="D276" s="140"/>
      <c r="E276" s="140"/>
      <c r="F276" s="140"/>
      <c r="G276" s="141"/>
      <c r="H276" s="141"/>
      <c r="I276" s="141"/>
      <c r="J276" s="141"/>
      <c r="K276" s="141"/>
      <c r="L276" s="141"/>
      <c r="M276" s="140" t="s">
        <v>206</v>
      </c>
      <c r="N276" s="140"/>
      <c r="O276" s="140" t="s">
        <v>207</v>
      </c>
      <c r="P276" s="140"/>
      <c r="Q276" s="140" t="s">
        <v>208</v>
      </c>
      <c r="R276" s="140"/>
      <c r="S276" s="140" t="s">
        <v>209</v>
      </c>
      <c r="T276" s="140"/>
      <c r="U276" s="140" t="s">
        <v>210</v>
      </c>
      <c r="V276" s="140"/>
      <c r="W276" s="140" t="s">
        <v>211</v>
      </c>
      <c r="X276" s="140"/>
    </row>
    <row r="277" spans="1:24" x14ac:dyDescent="0.25">
      <c r="A277" s="140" t="s">
        <v>31</v>
      </c>
      <c r="B277" s="140"/>
      <c r="C277" s="140"/>
      <c r="D277" s="140"/>
      <c r="E277" s="140"/>
      <c r="F277" s="140"/>
      <c r="G277" s="141"/>
      <c r="H277" s="141"/>
      <c r="I277" s="141"/>
      <c r="J277" s="141"/>
      <c r="K277" s="141"/>
      <c r="L277" s="141"/>
      <c r="M277" s="140" t="s">
        <v>17</v>
      </c>
      <c r="N277" s="140"/>
      <c r="O277" s="140" t="s">
        <v>18</v>
      </c>
      <c r="P277" s="140"/>
      <c r="Q277" s="140" t="s">
        <v>19</v>
      </c>
      <c r="R277" s="140"/>
      <c r="S277" s="140" t="s">
        <v>20</v>
      </c>
      <c r="T277" s="140"/>
      <c r="U277" s="140" t="s">
        <v>21</v>
      </c>
      <c r="V277" s="140"/>
      <c r="W277" s="140" t="s">
        <v>22</v>
      </c>
      <c r="X277" s="140"/>
    </row>
    <row r="278" spans="1:24" x14ac:dyDescent="0.25">
      <c r="A278" s="201" t="s">
        <v>212</v>
      </c>
      <c r="B278" s="201"/>
      <c r="C278" s="201"/>
      <c r="D278" s="201"/>
      <c r="E278" s="201"/>
      <c r="F278" s="201"/>
      <c r="G278" s="50"/>
      <c r="H278" s="50"/>
      <c r="I278" s="50"/>
      <c r="J278" s="50"/>
      <c r="K278" s="50"/>
      <c r="L278" s="50"/>
      <c r="M278" s="202">
        <v>5365047.2699999996</v>
      </c>
      <c r="N278" s="202"/>
      <c r="O278" s="202">
        <v>27647834</v>
      </c>
      <c r="P278" s="202"/>
      <c r="Q278" s="202">
        <v>27647834</v>
      </c>
      <c r="R278" s="202"/>
      <c r="S278" s="202">
        <v>6460918.0700000003</v>
      </c>
      <c r="T278" s="202"/>
      <c r="U278" s="203">
        <f t="shared" ref="U278:U286" si="9">S278/M278*100</f>
        <v>120.4261163946837</v>
      </c>
      <c r="V278" s="203"/>
      <c r="W278" s="203">
        <v>23.37</v>
      </c>
      <c r="X278" s="203"/>
    </row>
    <row r="279" spans="1:24" ht="12.75" customHeight="1" x14ac:dyDescent="0.25">
      <c r="A279" s="18" t="s">
        <v>213</v>
      </c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207">
        <v>727612.41</v>
      </c>
      <c r="N279" s="207"/>
      <c r="O279" s="207">
        <v>4764068</v>
      </c>
      <c r="P279" s="207"/>
      <c r="Q279" s="207">
        <v>4732068</v>
      </c>
      <c r="R279" s="207"/>
      <c r="S279" s="207">
        <v>1571723.03</v>
      </c>
      <c r="T279" s="207"/>
      <c r="U279" s="206">
        <f t="shared" si="9"/>
        <v>216.01102570529272</v>
      </c>
      <c r="V279" s="206"/>
      <c r="W279" s="206">
        <v>33.21</v>
      </c>
      <c r="X279" s="206"/>
    </row>
    <row r="280" spans="1:24" ht="12.75" customHeight="1" x14ac:dyDescent="0.25">
      <c r="A280" s="19" t="s">
        <v>214</v>
      </c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205">
        <v>96286.45</v>
      </c>
      <c r="N280" s="205"/>
      <c r="O280" s="205">
        <v>213400</v>
      </c>
      <c r="P280" s="205"/>
      <c r="Q280" s="205">
        <v>213400</v>
      </c>
      <c r="R280" s="205"/>
      <c r="S280" s="205">
        <v>80564.42</v>
      </c>
      <c r="T280" s="205"/>
      <c r="U280" s="204">
        <f t="shared" si="9"/>
        <v>83.671606960273223</v>
      </c>
      <c r="V280" s="204"/>
      <c r="W280" s="204">
        <v>37.75</v>
      </c>
      <c r="X280" s="204"/>
    </row>
    <row r="281" spans="1:24" ht="12" customHeight="1" x14ac:dyDescent="0.25">
      <c r="A281" s="19" t="s">
        <v>215</v>
      </c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205">
        <v>598271.54</v>
      </c>
      <c r="N281" s="205"/>
      <c r="O281" s="205">
        <v>1846368</v>
      </c>
      <c r="P281" s="205"/>
      <c r="Q281" s="205">
        <v>1814368</v>
      </c>
      <c r="R281" s="205"/>
      <c r="S281" s="205">
        <v>684206.85</v>
      </c>
      <c r="T281" s="205"/>
      <c r="U281" s="204">
        <f t="shared" si="9"/>
        <v>114.36393079971678</v>
      </c>
      <c r="V281" s="204"/>
      <c r="W281" s="204">
        <v>37.71</v>
      </c>
      <c r="X281" s="204"/>
    </row>
    <row r="282" spans="1:24" ht="13.5" customHeight="1" x14ac:dyDescent="0.25">
      <c r="A282" s="19" t="s">
        <v>216</v>
      </c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205">
        <v>33054.42</v>
      </c>
      <c r="N282" s="205"/>
      <c r="O282" s="205">
        <v>2704300</v>
      </c>
      <c r="P282" s="205"/>
      <c r="Q282" s="205">
        <v>2704300</v>
      </c>
      <c r="R282" s="205"/>
      <c r="S282" s="205">
        <v>806951.76</v>
      </c>
      <c r="T282" s="205"/>
      <c r="U282" s="204">
        <f t="shared" si="9"/>
        <v>2441.2824669136535</v>
      </c>
      <c r="V282" s="204"/>
      <c r="W282" s="204">
        <v>29.84</v>
      </c>
      <c r="X282" s="204"/>
    </row>
    <row r="283" spans="1:24" ht="13.5" customHeight="1" x14ac:dyDescent="0.25">
      <c r="A283" s="18" t="s">
        <v>217</v>
      </c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207">
        <v>38740.85</v>
      </c>
      <c r="N283" s="207"/>
      <c r="O283" s="207">
        <v>100500</v>
      </c>
      <c r="P283" s="207"/>
      <c r="Q283" s="207">
        <v>100500</v>
      </c>
      <c r="R283" s="207"/>
      <c r="S283" s="207">
        <v>49270.62</v>
      </c>
      <c r="T283" s="207"/>
      <c r="U283" s="206">
        <f t="shared" si="9"/>
        <v>127.18001799134507</v>
      </c>
      <c r="V283" s="206"/>
      <c r="W283" s="206">
        <v>49.03</v>
      </c>
      <c r="X283" s="206"/>
    </row>
    <row r="284" spans="1:24" x14ac:dyDescent="0.25">
      <c r="A284" s="19" t="s">
        <v>218</v>
      </c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205">
        <v>38740.85</v>
      </c>
      <c r="N284" s="205"/>
      <c r="O284" s="205">
        <v>100500</v>
      </c>
      <c r="P284" s="205"/>
      <c r="Q284" s="205">
        <v>100500</v>
      </c>
      <c r="R284" s="205"/>
      <c r="S284" s="205">
        <v>49270.62</v>
      </c>
      <c r="T284" s="205"/>
      <c r="U284" s="204">
        <f t="shared" si="9"/>
        <v>127.18001799134507</v>
      </c>
      <c r="V284" s="204"/>
      <c r="W284" s="204">
        <v>49.03</v>
      </c>
      <c r="X284" s="204"/>
    </row>
    <row r="285" spans="1:24" x14ac:dyDescent="0.25">
      <c r="A285" s="18" t="s">
        <v>219</v>
      </c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207">
        <v>617177.22</v>
      </c>
      <c r="N285" s="207"/>
      <c r="O285" s="207">
        <v>4306600</v>
      </c>
      <c r="P285" s="207"/>
      <c r="Q285" s="207">
        <v>4301600</v>
      </c>
      <c r="R285" s="207"/>
      <c r="S285" s="207">
        <v>627950.22</v>
      </c>
      <c r="T285" s="207"/>
      <c r="U285" s="206">
        <f t="shared" si="9"/>
        <v>101.74552780804191</v>
      </c>
      <c r="V285" s="206"/>
      <c r="W285" s="206">
        <v>14.6</v>
      </c>
      <c r="X285" s="206"/>
    </row>
    <row r="286" spans="1:24" ht="13.5" customHeight="1" x14ac:dyDescent="0.25">
      <c r="A286" s="19" t="s">
        <v>220</v>
      </c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205">
        <v>321.7</v>
      </c>
      <c r="N286" s="205"/>
      <c r="O286" s="205">
        <v>48400</v>
      </c>
      <c r="P286" s="205"/>
      <c r="Q286" s="205">
        <v>48400</v>
      </c>
      <c r="R286" s="205"/>
      <c r="S286" s="205">
        <v>281.14</v>
      </c>
      <c r="T286" s="205"/>
      <c r="U286" s="204">
        <f t="shared" si="9"/>
        <v>87.391980105688532</v>
      </c>
      <c r="V286" s="204"/>
      <c r="W286" s="204">
        <v>0.57999999999999996</v>
      </c>
      <c r="X286" s="204"/>
    </row>
    <row r="287" spans="1:24" x14ac:dyDescent="0.25">
      <c r="A287" s="19" t="s">
        <v>221</v>
      </c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205">
        <v>0</v>
      </c>
      <c r="N287" s="205"/>
      <c r="O287" s="205">
        <v>91000</v>
      </c>
      <c r="P287" s="205"/>
      <c r="Q287" s="205">
        <v>91000</v>
      </c>
      <c r="R287" s="205"/>
      <c r="S287" s="205">
        <v>0</v>
      </c>
      <c r="T287" s="205"/>
      <c r="U287" s="204">
        <v>0</v>
      </c>
      <c r="V287" s="204"/>
      <c r="W287" s="204">
        <v>0</v>
      </c>
      <c r="X287" s="204"/>
    </row>
    <row r="288" spans="1:24" ht="15" customHeight="1" x14ac:dyDescent="0.25">
      <c r="A288" s="19" t="s">
        <v>222</v>
      </c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205">
        <v>586181.22</v>
      </c>
      <c r="N288" s="205"/>
      <c r="O288" s="205">
        <v>4151100</v>
      </c>
      <c r="P288" s="205"/>
      <c r="Q288" s="205">
        <v>4146100</v>
      </c>
      <c r="R288" s="205"/>
      <c r="S288" s="205">
        <v>624644.78</v>
      </c>
      <c r="T288" s="205"/>
      <c r="U288" s="204">
        <f t="shared" ref="U288:U297" si="10">S288/M288*100</f>
        <v>106.56171823450775</v>
      </c>
      <c r="V288" s="204"/>
      <c r="W288" s="204">
        <v>15.07</v>
      </c>
      <c r="X288" s="204"/>
    </row>
    <row r="289" spans="1:24" x14ac:dyDescent="0.25">
      <c r="A289" s="19" t="s">
        <v>223</v>
      </c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205">
        <v>3024.3</v>
      </c>
      <c r="N289" s="205"/>
      <c r="O289" s="205">
        <v>6100</v>
      </c>
      <c r="P289" s="205"/>
      <c r="Q289" s="205">
        <v>6100</v>
      </c>
      <c r="R289" s="205"/>
      <c r="S289" s="205">
        <v>3024.3</v>
      </c>
      <c r="T289" s="205"/>
      <c r="U289" s="204">
        <f t="shared" si="10"/>
        <v>100</v>
      </c>
      <c r="V289" s="204"/>
      <c r="W289" s="204">
        <v>49.58</v>
      </c>
      <c r="X289" s="204"/>
    </row>
    <row r="290" spans="1:24" ht="13.5" customHeight="1" x14ac:dyDescent="0.25">
      <c r="A290" s="19" t="s">
        <v>224</v>
      </c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205">
        <v>27650</v>
      </c>
      <c r="N290" s="205"/>
      <c r="O290" s="205">
        <v>10000</v>
      </c>
      <c r="P290" s="205"/>
      <c r="Q290" s="205">
        <v>10000</v>
      </c>
      <c r="R290" s="205"/>
      <c r="S290" s="205">
        <v>0</v>
      </c>
      <c r="T290" s="205"/>
      <c r="U290" s="204">
        <f t="shared" si="10"/>
        <v>0</v>
      </c>
      <c r="V290" s="204"/>
      <c r="W290" s="204">
        <v>0</v>
      </c>
      <c r="X290" s="204"/>
    </row>
    <row r="291" spans="1:24" ht="13.5" customHeight="1" x14ac:dyDescent="0.25">
      <c r="A291" s="19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113"/>
      <c r="N291" s="113"/>
      <c r="O291" s="113"/>
      <c r="P291" s="113"/>
      <c r="Q291" s="113"/>
      <c r="R291" s="113"/>
      <c r="S291" s="113"/>
      <c r="T291" s="113"/>
      <c r="U291" s="112"/>
      <c r="V291" s="112"/>
      <c r="W291" s="112"/>
      <c r="X291" s="112"/>
    </row>
    <row r="292" spans="1:24" ht="13.5" customHeight="1" x14ac:dyDescent="0.25">
      <c r="A292" s="19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113"/>
      <c r="N292" s="113"/>
      <c r="O292" s="113"/>
      <c r="P292" s="113"/>
      <c r="Q292" s="113"/>
      <c r="R292" s="113"/>
      <c r="S292" s="113"/>
      <c r="T292" s="113"/>
      <c r="U292" s="112"/>
      <c r="V292" s="112"/>
      <c r="W292" s="112"/>
      <c r="X292" s="112"/>
    </row>
    <row r="293" spans="1:24" x14ac:dyDescent="0.25">
      <c r="A293" s="140" t="s">
        <v>205</v>
      </c>
      <c r="B293" s="140"/>
      <c r="C293" s="140"/>
      <c r="D293" s="140"/>
      <c r="E293" s="140"/>
      <c r="F293" s="140"/>
      <c r="G293" s="141"/>
      <c r="H293" s="141"/>
      <c r="I293" s="141"/>
      <c r="J293" s="141"/>
      <c r="K293" s="141"/>
      <c r="L293" s="141"/>
      <c r="M293" s="140" t="s">
        <v>206</v>
      </c>
      <c r="N293" s="140"/>
      <c r="O293" s="140" t="s">
        <v>207</v>
      </c>
      <c r="P293" s="140"/>
      <c r="Q293" s="140" t="s">
        <v>208</v>
      </c>
      <c r="R293" s="140"/>
      <c r="S293" s="140" t="s">
        <v>209</v>
      </c>
      <c r="T293" s="140"/>
      <c r="U293" s="140" t="s">
        <v>210</v>
      </c>
      <c r="V293" s="140"/>
      <c r="W293" s="140" t="s">
        <v>211</v>
      </c>
      <c r="X293" s="140"/>
    </row>
    <row r="294" spans="1:24" x14ac:dyDescent="0.25">
      <c r="A294" s="140" t="s">
        <v>31</v>
      </c>
      <c r="B294" s="140"/>
      <c r="C294" s="140"/>
      <c r="D294" s="140"/>
      <c r="E294" s="140"/>
      <c r="F294" s="140"/>
      <c r="G294" s="141"/>
      <c r="H294" s="141"/>
      <c r="I294" s="141"/>
      <c r="J294" s="141"/>
      <c r="K294" s="141"/>
      <c r="L294" s="141"/>
      <c r="M294" s="140" t="s">
        <v>17</v>
      </c>
      <c r="N294" s="140"/>
      <c r="O294" s="140" t="s">
        <v>18</v>
      </c>
      <c r="P294" s="140"/>
      <c r="Q294" s="140" t="s">
        <v>19</v>
      </c>
      <c r="R294" s="140"/>
      <c r="S294" s="140" t="s">
        <v>20</v>
      </c>
      <c r="T294" s="140"/>
      <c r="U294" s="140" t="s">
        <v>21</v>
      </c>
      <c r="V294" s="140"/>
      <c r="W294" s="140" t="s">
        <v>22</v>
      </c>
      <c r="X294" s="140"/>
    </row>
    <row r="295" spans="1:24" x14ac:dyDescent="0.25">
      <c r="A295" s="18" t="s">
        <v>225</v>
      </c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207">
        <v>1029978.43</v>
      </c>
      <c r="N295" s="207"/>
      <c r="O295" s="207">
        <v>5049787</v>
      </c>
      <c r="P295" s="207"/>
      <c r="Q295" s="207">
        <v>5049787</v>
      </c>
      <c r="R295" s="207"/>
      <c r="S295" s="207">
        <v>848865.7</v>
      </c>
      <c r="T295" s="207"/>
      <c r="U295" s="206">
        <f t="shared" si="10"/>
        <v>82.415871563446231</v>
      </c>
      <c r="V295" s="206"/>
      <c r="W295" s="206">
        <v>16.809999999999999</v>
      </c>
      <c r="X295" s="206"/>
    </row>
    <row r="296" spans="1:24" x14ac:dyDescent="0.25">
      <c r="A296" s="19" t="s">
        <v>226</v>
      </c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205">
        <v>891706.24</v>
      </c>
      <c r="N296" s="205"/>
      <c r="O296" s="205">
        <v>4447787</v>
      </c>
      <c r="P296" s="205"/>
      <c r="Q296" s="205">
        <v>4447787</v>
      </c>
      <c r="R296" s="205"/>
      <c r="S296" s="205">
        <v>765742.2</v>
      </c>
      <c r="T296" s="205"/>
      <c r="U296" s="204">
        <f t="shared" si="10"/>
        <v>85.873818714109248</v>
      </c>
      <c r="V296" s="204"/>
      <c r="W296" s="204">
        <v>17.22</v>
      </c>
      <c r="X296" s="204"/>
    </row>
    <row r="297" spans="1:24" x14ac:dyDescent="0.25">
      <c r="A297" s="19" t="s">
        <v>227</v>
      </c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205">
        <v>53080.68</v>
      </c>
      <c r="N297" s="205"/>
      <c r="O297" s="205">
        <v>70000</v>
      </c>
      <c r="P297" s="205"/>
      <c r="Q297" s="205">
        <v>70000</v>
      </c>
      <c r="R297" s="205"/>
      <c r="S297" s="205">
        <v>1340.93</v>
      </c>
      <c r="T297" s="205"/>
      <c r="U297" s="204">
        <f t="shared" si="10"/>
        <v>2.5262110432647056</v>
      </c>
      <c r="V297" s="204"/>
      <c r="W297" s="204">
        <v>1.92</v>
      </c>
      <c r="X297" s="204"/>
    </row>
    <row r="298" spans="1:24" x14ac:dyDescent="0.25">
      <c r="A298" s="19" t="s">
        <v>228</v>
      </c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205">
        <v>0</v>
      </c>
      <c r="N298" s="205"/>
      <c r="O298" s="205">
        <v>345000</v>
      </c>
      <c r="P298" s="205"/>
      <c r="Q298" s="205">
        <v>345000</v>
      </c>
      <c r="R298" s="205"/>
      <c r="S298" s="205">
        <v>11125</v>
      </c>
      <c r="T298" s="205"/>
      <c r="U298" s="204">
        <v>0</v>
      </c>
      <c r="V298" s="204"/>
      <c r="W298" s="204">
        <v>3.22</v>
      </c>
      <c r="X298" s="204"/>
    </row>
    <row r="299" spans="1:24" x14ac:dyDescent="0.25">
      <c r="A299" s="19" t="s">
        <v>229</v>
      </c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205">
        <v>85191.51</v>
      </c>
      <c r="N299" s="205"/>
      <c r="O299" s="205">
        <v>187000</v>
      </c>
      <c r="P299" s="205"/>
      <c r="Q299" s="205">
        <v>187000</v>
      </c>
      <c r="R299" s="205"/>
      <c r="S299" s="205">
        <v>70657.570000000007</v>
      </c>
      <c r="T299" s="205"/>
      <c r="U299" s="204">
        <f>S299/M299*100</f>
        <v>82.939684952174247</v>
      </c>
      <c r="V299" s="204"/>
      <c r="W299" s="204">
        <v>37.78</v>
      </c>
      <c r="X299" s="204"/>
    </row>
    <row r="300" spans="1:24" x14ac:dyDescent="0.25">
      <c r="A300" s="18" t="s">
        <v>230</v>
      </c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207">
        <v>1412639.24</v>
      </c>
      <c r="N300" s="207"/>
      <c r="O300" s="207">
        <v>4074395</v>
      </c>
      <c r="P300" s="207"/>
      <c r="Q300" s="207">
        <v>4074395</v>
      </c>
      <c r="R300" s="207"/>
      <c r="S300" s="207">
        <v>274900.11</v>
      </c>
      <c r="T300" s="207"/>
      <c r="U300" s="206">
        <f>S300/M300*100</f>
        <v>19.460036378431621</v>
      </c>
      <c r="V300" s="206"/>
      <c r="W300" s="206">
        <v>6.75</v>
      </c>
      <c r="X300" s="206"/>
    </row>
    <row r="301" spans="1:24" x14ac:dyDescent="0.25">
      <c r="A301" s="19" t="s">
        <v>231</v>
      </c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205">
        <v>6250</v>
      </c>
      <c r="N301" s="205"/>
      <c r="O301" s="205">
        <v>161395</v>
      </c>
      <c r="P301" s="205"/>
      <c r="Q301" s="205">
        <v>161395</v>
      </c>
      <c r="R301" s="205"/>
      <c r="S301" s="205">
        <v>3125</v>
      </c>
      <c r="T301" s="205"/>
      <c r="U301" s="204">
        <f>S301/M301*100</f>
        <v>50</v>
      </c>
      <c r="V301" s="204"/>
      <c r="W301" s="204">
        <v>1.94</v>
      </c>
      <c r="X301" s="204"/>
    </row>
    <row r="302" spans="1:24" x14ac:dyDescent="0.25">
      <c r="A302" s="19" t="s">
        <v>232</v>
      </c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205">
        <v>0</v>
      </c>
      <c r="N302" s="205"/>
      <c r="O302" s="205">
        <v>230000</v>
      </c>
      <c r="P302" s="205"/>
      <c r="Q302" s="205">
        <v>230000</v>
      </c>
      <c r="R302" s="205"/>
      <c r="S302" s="205">
        <v>9858.9</v>
      </c>
      <c r="T302" s="205"/>
      <c r="U302" s="204">
        <v>0</v>
      </c>
      <c r="V302" s="204"/>
      <c r="W302" s="204">
        <v>4.29</v>
      </c>
      <c r="X302" s="204"/>
    </row>
    <row r="303" spans="1:24" x14ac:dyDescent="0.25">
      <c r="A303" s="19" t="s">
        <v>233</v>
      </c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205">
        <v>154381.09</v>
      </c>
      <c r="N303" s="205"/>
      <c r="O303" s="205">
        <v>364000</v>
      </c>
      <c r="P303" s="205"/>
      <c r="Q303" s="205">
        <v>364000</v>
      </c>
      <c r="R303" s="205"/>
      <c r="S303" s="205">
        <v>140087.15</v>
      </c>
      <c r="T303" s="205"/>
      <c r="U303" s="204">
        <f t="shared" ref="U303:U315" si="11">S303/M303*100</f>
        <v>90.741132868021595</v>
      </c>
      <c r="V303" s="204"/>
      <c r="W303" s="204">
        <v>38.49</v>
      </c>
      <c r="X303" s="204"/>
    </row>
    <row r="304" spans="1:24" x14ac:dyDescent="0.25">
      <c r="A304" s="19" t="s">
        <v>234</v>
      </c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205">
        <v>1252008.1499999999</v>
      </c>
      <c r="N304" s="205"/>
      <c r="O304" s="205">
        <v>3319000</v>
      </c>
      <c r="P304" s="205"/>
      <c r="Q304" s="205">
        <v>3319000</v>
      </c>
      <c r="R304" s="205"/>
      <c r="S304" s="205">
        <v>121829.06</v>
      </c>
      <c r="T304" s="205"/>
      <c r="U304" s="204">
        <f t="shared" si="11"/>
        <v>9.7306922482892784</v>
      </c>
      <c r="V304" s="204"/>
      <c r="W304" s="204">
        <v>3.67</v>
      </c>
      <c r="X304" s="204"/>
    </row>
    <row r="305" spans="1:24" x14ac:dyDescent="0.25">
      <c r="A305" s="18" t="s">
        <v>235</v>
      </c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207">
        <v>852972.47</v>
      </c>
      <c r="N305" s="207"/>
      <c r="O305" s="207">
        <v>5966898</v>
      </c>
      <c r="P305" s="207"/>
      <c r="Q305" s="207">
        <v>6003898</v>
      </c>
      <c r="R305" s="207"/>
      <c r="S305" s="207">
        <v>1882636.12</v>
      </c>
      <c r="T305" s="207"/>
      <c r="U305" s="206">
        <f t="shared" si="11"/>
        <v>220.71475765214325</v>
      </c>
      <c r="V305" s="206"/>
      <c r="W305" s="206">
        <v>31.36</v>
      </c>
      <c r="X305" s="206"/>
    </row>
    <row r="306" spans="1:24" x14ac:dyDescent="0.25">
      <c r="A306" s="19" t="s">
        <v>236</v>
      </c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205">
        <v>698418.53</v>
      </c>
      <c r="N306" s="205"/>
      <c r="O306" s="205">
        <v>1704000</v>
      </c>
      <c r="P306" s="205"/>
      <c r="Q306" s="205">
        <v>1704000</v>
      </c>
      <c r="R306" s="205"/>
      <c r="S306" s="205">
        <v>103120.7</v>
      </c>
      <c r="T306" s="205"/>
      <c r="U306" s="204">
        <f t="shared" si="11"/>
        <v>14.764886034739083</v>
      </c>
      <c r="V306" s="204"/>
      <c r="W306" s="204">
        <v>6.05</v>
      </c>
      <c r="X306" s="204"/>
    </row>
    <row r="307" spans="1:24" x14ac:dyDescent="0.25">
      <c r="A307" s="19" t="s">
        <v>237</v>
      </c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205">
        <v>153909.71</v>
      </c>
      <c r="N307" s="205"/>
      <c r="O307" s="205">
        <v>4242898</v>
      </c>
      <c r="P307" s="205"/>
      <c r="Q307" s="205">
        <v>4242898</v>
      </c>
      <c r="R307" s="205"/>
      <c r="S307" s="205">
        <v>1723247.77</v>
      </c>
      <c r="T307" s="205"/>
      <c r="U307" s="204">
        <f t="shared" si="11"/>
        <v>1119.6485069070691</v>
      </c>
      <c r="V307" s="204"/>
      <c r="W307" s="204">
        <v>40.61</v>
      </c>
      <c r="X307" s="204"/>
    </row>
    <row r="308" spans="1:24" x14ac:dyDescent="0.25">
      <c r="A308" s="19" t="s">
        <v>238</v>
      </c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205">
        <v>644.23</v>
      </c>
      <c r="N308" s="205"/>
      <c r="O308" s="205">
        <v>20000</v>
      </c>
      <c r="P308" s="205"/>
      <c r="Q308" s="205">
        <v>57000</v>
      </c>
      <c r="R308" s="205"/>
      <c r="S308" s="205">
        <v>56267.65</v>
      </c>
      <c r="T308" s="205"/>
      <c r="U308" s="204">
        <f t="shared" si="11"/>
        <v>8734.093413842882</v>
      </c>
      <c r="V308" s="204"/>
      <c r="W308" s="204">
        <v>98.72</v>
      </c>
      <c r="X308" s="204"/>
    </row>
    <row r="309" spans="1:24" x14ac:dyDescent="0.25">
      <c r="A309" s="18" t="s">
        <v>239</v>
      </c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207">
        <v>560179.54</v>
      </c>
      <c r="N309" s="207"/>
      <c r="O309" s="207">
        <v>2291050</v>
      </c>
      <c r="P309" s="207"/>
      <c r="Q309" s="207">
        <v>2291050</v>
      </c>
      <c r="R309" s="207"/>
      <c r="S309" s="207">
        <v>1020253.65</v>
      </c>
      <c r="T309" s="207"/>
      <c r="U309" s="206">
        <f t="shared" si="11"/>
        <v>182.12975968383279</v>
      </c>
      <c r="V309" s="206"/>
      <c r="W309" s="206">
        <v>44.53</v>
      </c>
      <c r="X309" s="206"/>
    </row>
    <row r="310" spans="1:24" x14ac:dyDescent="0.25">
      <c r="A310" s="19" t="s">
        <v>240</v>
      </c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205">
        <v>521248.4</v>
      </c>
      <c r="N310" s="205"/>
      <c r="O310" s="205">
        <v>2151950</v>
      </c>
      <c r="P310" s="205"/>
      <c r="Q310" s="205">
        <v>2151950</v>
      </c>
      <c r="R310" s="205"/>
      <c r="S310" s="205">
        <v>980225.21</v>
      </c>
      <c r="T310" s="205"/>
      <c r="U310" s="204">
        <f t="shared" si="11"/>
        <v>188.05337531971321</v>
      </c>
      <c r="V310" s="204"/>
      <c r="W310" s="204">
        <v>45.55</v>
      </c>
      <c r="X310" s="204"/>
    </row>
    <row r="311" spans="1:24" x14ac:dyDescent="0.25">
      <c r="A311" s="19" t="s">
        <v>241</v>
      </c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205">
        <v>38931.14</v>
      </c>
      <c r="N311" s="205"/>
      <c r="O311" s="205">
        <v>139100</v>
      </c>
      <c r="P311" s="205"/>
      <c r="Q311" s="205">
        <v>139100</v>
      </c>
      <c r="R311" s="205"/>
      <c r="S311" s="205">
        <v>40028.44</v>
      </c>
      <c r="T311" s="205"/>
      <c r="U311" s="204">
        <f t="shared" si="11"/>
        <v>102.81856631991768</v>
      </c>
      <c r="V311" s="204"/>
      <c r="W311" s="204">
        <v>28.78</v>
      </c>
      <c r="X311" s="204"/>
    </row>
    <row r="312" spans="1:24" x14ac:dyDescent="0.25">
      <c r="A312" s="18" t="s">
        <v>242</v>
      </c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207">
        <v>125747.11</v>
      </c>
      <c r="N312" s="207"/>
      <c r="O312" s="207">
        <v>1094536</v>
      </c>
      <c r="P312" s="207"/>
      <c r="Q312" s="207">
        <v>1094536</v>
      </c>
      <c r="R312" s="207"/>
      <c r="S312" s="207">
        <v>185318.62</v>
      </c>
      <c r="T312" s="207"/>
      <c r="U312" s="206">
        <f t="shared" si="11"/>
        <v>147.37405893463475</v>
      </c>
      <c r="V312" s="206"/>
      <c r="W312" s="206">
        <v>16.93</v>
      </c>
      <c r="X312" s="206"/>
    </row>
    <row r="313" spans="1:24" x14ac:dyDescent="0.25">
      <c r="A313" s="19" t="s">
        <v>243</v>
      </c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205">
        <v>4178</v>
      </c>
      <c r="N313" s="205"/>
      <c r="O313" s="205">
        <v>20000</v>
      </c>
      <c r="P313" s="205"/>
      <c r="Q313" s="205">
        <v>20000</v>
      </c>
      <c r="R313" s="205"/>
      <c r="S313" s="205">
        <v>7180</v>
      </c>
      <c r="T313" s="205"/>
      <c r="U313" s="204">
        <f t="shared" si="11"/>
        <v>171.85256103398757</v>
      </c>
      <c r="V313" s="204"/>
      <c r="W313" s="204">
        <v>35.9</v>
      </c>
      <c r="X313" s="204"/>
    </row>
    <row r="314" spans="1:24" x14ac:dyDescent="0.25">
      <c r="A314" s="19" t="s">
        <v>244</v>
      </c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205">
        <v>1384.88</v>
      </c>
      <c r="N314" s="205"/>
      <c r="O314" s="205">
        <v>5000</v>
      </c>
      <c r="P314" s="205"/>
      <c r="Q314" s="205">
        <v>5000</v>
      </c>
      <c r="R314" s="205"/>
      <c r="S314" s="205">
        <v>1348.58</v>
      </c>
      <c r="T314" s="205"/>
      <c r="U314" s="204">
        <f t="shared" si="11"/>
        <v>97.378834267228925</v>
      </c>
      <c r="V314" s="204"/>
      <c r="W314" s="204">
        <v>26.97</v>
      </c>
      <c r="X314" s="204"/>
    </row>
    <row r="315" spans="1:24" x14ac:dyDescent="0.25">
      <c r="A315" s="19" t="s">
        <v>245</v>
      </c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205">
        <v>120184.23</v>
      </c>
      <c r="N315" s="205"/>
      <c r="O315" s="205">
        <v>1069536</v>
      </c>
      <c r="P315" s="205"/>
      <c r="Q315" s="205">
        <v>1069536</v>
      </c>
      <c r="R315" s="205"/>
      <c r="S315" s="205">
        <v>176790.04</v>
      </c>
      <c r="T315" s="205"/>
      <c r="U315" s="204">
        <f t="shared" si="11"/>
        <v>147.09919928762702</v>
      </c>
      <c r="V315" s="204"/>
      <c r="W315" s="204">
        <v>16.53</v>
      </c>
      <c r="X315" s="204"/>
    </row>
    <row r="316" spans="1:24" x14ac:dyDescent="0.25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</row>
    <row r="317" spans="1:24" x14ac:dyDescent="0.25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</row>
    <row r="318" spans="1:24" x14ac:dyDescent="0.25">
      <c r="A318" s="143" t="s">
        <v>640</v>
      </c>
      <c r="B318" s="143"/>
      <c r="C318" s="143"/>
      <c r="D318" s="143"/>
      <c r="E318" s="143"/>
      <c r="F318" s="143"/>
      <c r="G318" s="143"/>
      <c r="H318" s="143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</row>
    <row r="319" spans="1:24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x14ac:dyDescent="0.25">
      <c r="A320" s="142" t="s">
        <v>641</v>
      </c>
      <c r="B320" s="142"/>
      <c r="C320" s="142"/>
      <c r="D320" s="142"/>
      <c r="E320" s="142"/>
      <c r="F320" s="142"/>
      <c r="G320" s="142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</row>
    <row r="321" spans="1:24" x14ac:dyDescent="0.25">
      <c r="A321" s="173" t="s">
        <v>205</v>
      </c>
      <c r="B321" s="173"/>
      <c r="C321" s="173"/>
      <c r="D321" s="173"/>
      <c r="E321" s="173"/>
      <c r="F321" s="173"/>
      <c r="G321" s="173"/>
      <c r="H321" s="173"/>
      <c r="I321" s="173"/>
      <c r="J321" s="173"/>
      <c r="K321" s="173"/>
      <c r="L321" s="173"/>
      <c r="M321" s="173" t="s">
        <v>206</v>
      </c>
      <c r="N321" s="173"/>
      <c r="O321" s="173" t="s">
        <v>207</v>
      </c>
      <c r="P321" s="173"/>
      <c r="Q321" s="173" t="s">
        <v>208</v>
      </c>
      <c r="R321" s="173"/>
      <c r="S321" s="173" t="s">
        <v>209</v>
      </c>
      <c r="T321" s="173"/>
      <c r="U321" s="173" t="s">
        <v>210</v>
      </c>
      <c r="V321" s="173"/>
      <c r="W321" s="173" t="s">
        <v>211</v>
      </c>
      <c r="X321" s="173"/>
    </row>
    <row r="322" spans="1:24" x14ac:dyDescent="0.25">
      <c r="A322" s="175"/>
      <c r="B322" s="175"/>
      <c r="C322" s="175"/>
      <c r="D322" s="175"/>
      <c r="E322" s="175"/>
      <c r="F322" s="175"/>
      <c r="G322" s="175"/>
      <c r="H322" s="175"/>
      <c r="I322" s="175"/>
      <c r="J322" s="175"/>
      <c r="K322" s="175"/>
      <c r="L322" s="175"/>
      <c r="M322" s="176" t="s">
        <v>17</v>
      </c>
      <c r="N322" s="176"/>
      <c r="O322" s="176" t="s">
        <v>18</v>
      </c>
      <c r="P322" s="176"/>
      <c r="Q322" s="176" t="s">
        <v>19</v>
      </c>
      <c r="R322" s="176"/>
      <c r="S322" s="176" t="s">
        <v>20</v>
      </c>
      <c r="T322" s="176"/>
      <c r="U322" s="176" t="s">
        <v>21</v>
      </c>
      <c r="V322" s="176"/>
      <c r="W322" s="176" t="s">
        <v>22</v>
      </c>
      <c r="X322" s="176"/>
    </row>
    <row r="323" spans="1:24" x14ac:dyDescent="0.25">
      <c r="A323" s="180" t="s">
        <v>32</v>
      </c>
      <c r="B323" s="180"/>
      <c r="C323" s="180"/>
      <c r="D323" s="180"/>
      <c r="E323" s="180"/>
      <c r="F323" s="180"/>
      <c r="G323" s="180"/>
      <c r="H323" s="180"/>
      <c r="I323" s="180"/>
      <c r="J323" s="180"/>
      <c r="K323" s="180"/>
      <c r="L323" s="180"/>
      <c r="M323" s="178">
        <v>0</v>
      </c>
      <c r="N323" s="178"/>
      <c r="O323" s="178">
        <v>0</v>
      </c>
      <c r="P323" s="178"/>
      <c r="Q323" s="178">
        <v>0</v>
      </c>
      <c r="R323" s="178"/>
      <c r="S323" s="178">
        <v>0</v>
      </c>
      <c r="T323" s="178"/>
      <c r="U323" s="179">
        <v>0</v>
      </c>
      <c r="V323" s="179"/>
      <c r="W323" s="179">
        <v>0</v>
      </c>
      <c r="X323" s="179"/>
    </row>
    <row r="324" spans="1:24" x14ac:dyDescent="0.25">
      <c r="A324" s="177" t="s">
        <v>33</v>
      </c>
      <c r="B324" s="177"/>
      <c r="C324" s="177"/>
      <c r="D324" s="177"/>
      <c r="E324" s="177"/>
      <c r="F324" s="177"/>
      <c r="G324" s="177"/>
      <c r="H324" s="177"/>
      <c r="I324" s="177"/>
      <c r="J324" s="177"/>
      <c r="K324" s="177"/>
      <c r="L324" s="177"/>
      <c r="M324" s="178">
        <v>0</v>
      </c>
      <c r="N324" s="178"/>
      <c r="O324" s="178">
        <v>100000</v>
      </c>
      <c r="P324" s="178"/>
      <c r="Q324" s="178">
        <v>100000</v>
      </c>
      <c r="R324" s="178"/>
      <c r="S324" s="178">
        <v>0</v>
      </c>
      <c r="T324" s="178"/>
      <c r="U324" s="179">
        <v>0</v>
      </c>
      <c r="V324" s="179"/>
      <c r="W324" s="179">
        <v>0</v>
      </c>
      <c r="X324" s="179"/>
    </row>
    <row r="325" spans="1:24" x14ac:dyDescent="0.25">
      <c r="A325" s="177" t="s">
        <v>247</v>
      </c>
      <c r="B325" s="177"/>
      <c r="C325" s="177"/>
      <c r="D325" s="177"/>
      <c r="E325" s="177"/>
      <c r="F325" s="177"/>
      <c r="G325" s="177"/>
      <c r="H325" s="177"/>
      <c r="I325" s="177"/>
      <c r="J325" s="177"/>
      <c r="K325" s="177"/>
      <c r="L325" s="177"/>
      <c r="M325" s="178">
        <v>0</v>
      </c>
      <c r="N325" s="178"/>
      <c r="O325" s="178">
        <v>100000</v>
      </c>
      <c r="P325" s="178"/>
      <c r="Q325" s="178">
        <v>100000</v>
      </c>
      <c r="R325" s="178"/>
      <c r="S325" s="178">
        <v>0</v>
      </c>
      <c r="T325" s="178"/>
      <c r="U325" s="179">
        <v>0</v>
      </c>
      <c r="V325" s="179"/>
      <c r="W325" s="179">
        <v>0</v>
      </c>
      <c r="X325" s="179"/>
    </row>
    <row r="326" spans="1:24" x14ac:dyDescent="0.25">
      <c r="A326" s="114" t="s">
        <v>654</v>
      </c>
      <c r="B326" s="114"/>
      <c r="C326" s="114"/>
      <c r="D326" s="114"/>
      <c r="E326" s="114"/>
      <c r="F326" s="114"/>
      <c r="G326" s="114"/>
      <c r="H326" s="114"/>
      <c r="I326" s="114"/>
      <c r="J326" s="114"/>
      <c r="K326" s="114"/>
      <c r="L326" s="114"/>
      <c r="M326" s="115">
        <v>0</v>
      </c>
      <c r="N326" s="115"/>
      <c r="O326" s="115">
        <v>100000</v>
      </c>
      <c r="P326" s="115"/>
      <c r="Q326" s="115">
        <v>100000</v>
      </c>
      <c r="R326" s="115"/>
      <c r="S326" s="115">
        <v>0</v>
      </c>
      <c r="T326" s="115"/>
      <c r="U326" s="116">
        <v>0</v>
      </c>
      <c r="V326" s="116"/>
      <c r="W326" s="116">
        <v>0</v>
      </c>
      <c r="X326" s="116"/>
    </row>
    <row r="327" spans="1:24" x14ac:dyDescent="0.25">
      <c r="A327" s="114" t="s">
        <v>655</v>
      </c>
      <c r="B327" s="114"/>
      <c r="C327" s="114"/>
      <c r="D327" s="114"/>
      <c r="E327" s="114"/>
      <c r="F327" s="114"/>
      <c r="G327" s="114"/>
      <c r="H327" s="114"/>
      <c r="I327" s="114"/>
      <c r="J327" s="114"/>
      <c r="K327" s="114"/>
      <c r="L327" s="114"/>
      <c r="M327" s="115">
        <v>0</v>
      </c>
      <c r="N327" s="115"/>
      <c r="O327" s="115">
        <v>100000</v>
      </c>
      <c r="P327" s="115"/>
      <c r="Q327" s="115">
        <v>100000</v>
      </c>
      <c r="R327" s="115"/>
      <c r="S327" s="115">
        <v>0</v>
      </c>
      <c r="T327" s="115"/>
      <c r="U327" s="116">
        <v>0</v>
      </c>
      <c r="V327" s="116"/>
      <c r="W327" s="116">
        <v>0</v>
      </c>
      <c r="X327" s="116"/>
    </row>
    <row r="328" spans="1:24" x14ac:dyDescent="0.25">
      <c r="A328" s="167" t="s">
        <v>643</v>
      </c>
      <c r="B328" s="167"/>
      <c r="C328" s="167"/>
      <c r="D328" s="167"/>
      <c r="E328" s="167"/>
      <c r="F328" s="167"/>
      <c r="G328" s="167"/>
      <c r="H328" s="167"/>
      <c r="I328" s="167"/>
      <c r="J328" s="167"/>
      <c r="K328" s="167"/>
      <c r="L328" s="167"/>
      <c r="M328" s="168">
        <v>0</v>
      </c>
      <c r="N328" s="168"/>
      <c r="O328" s="168">
        <v>-100000</v>
      </c>
      <c r="P328" s="168"/>
      <c r="Q328" s="168">
        <v>-100000</v>
      </c>
      <c r="R328" s="168"/>
      <c r="S328" s="168">
        <v>0</v>
      </c>
      <c r="T328" s="168"/>
      <c r="U328" s="172">
        <v>0</v>
      </c>
      <c r="V328" s="172"/>
      <c r="W328" s="172">
        <v>0</v>
      </c>
      <c r="X328" s="172"/>
    </row>
    <row r="329" spans="1:24" x14ac:dyDescent="0.25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</row>
    <row r="330" spans="1:24" x14ac:dyDescent="0.25">
      <c r="A330" s="174"/>
      <c r="B330" s="174"/>
      <c r="C330" s="174"/>
      <c r="D330" s="174"/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  <c r="O330" s="174"/>
      <c r="P330" s="174"/>
      <c r="Q330" s="174"/>
      <c r="R330" s="174"/>
      <c r="S330" s="174"/>
      <c r="T330" s="174"/>
      <c r="U330" s="174"/>
      <c r="V330" s="46"/>
      <c r="W330" s="46"/>
      <c r="X330" s="46"/>
    </row>
    <row r="331" spans="1:24" x14ac:dyDescent="0.25">
      <c r="A331" s="174" t="s">
        <v>31</v>
      </c>
      <c r="B331" s="174"/>
      <c r="C331" s="174"/>
      <c r="D331" s="174"/>
      <c r="E331" s="174"/>
      <c r="F331" s="174"/>
      <c r="G331" s="174"/>
      <c r="H331" s="174"/>
      <c r="I331" s="174"/>
      <c r="J331" s="174"/>
      <c r="K331" s="174"/>
      <c r="L331" s="174"/>
      <c r="M331" s="174"/>
      <c r="N331" s="174"/>
      <c r="O331" s="174"/>
      <c r="P331" s="174"/>
      <c r="Q331" s="174"/>
      <c r="R331" s="174"/>
      <c r="S331" s="174"/>
      <c r="T331" s="174"/>
      <c r="U331" s="174"/>
      <c r="V331" s="46"/>
      <c r="W331" s="46"/>
      <c r="X331" s="46"/>
    </row>
    <row r="332" spans="1:24" x14ac:dyDescent="0.25">
      <c r="A332" s="142" t="s">
        <v>642</v>
      </c>
      <c r="B332" s="142"/>
      <c r="C332" s="142"/>
      <c r="D332" s="142"/>
      <c r="E332" s="142"/>
      <c r="F332" s="142"/>
      <c r="G332" s="142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</row>
    <row r="333" spans="1:24" x14ac:dyDescent="0.25">
      <c r="A333" s="173" t="s">
        <v>9</v>
      </c>
      <c r="B333" s="173"/>
      <c r="C333" s="173"/>
      <c r="D333" s="173"/>
      <c r="E333" s="173"/>
      <c r="F333" s="173"/>
      <c r="G333" s="173"/>
      <c r="H333" s="173"/>
      <c r="I333" s="173"/>
      <c r="J333" s="173"/>
      <c r="K333" s="173"/>
      <c r="L333" s="173"/>
      <c r="M333" s="173" t="s">
        <v>10</v>
      </c>
      <c r="N333" s="173"/>
      <c r="O333" s="173" t="s">
        <v>11</v>
      </c>
      <c r="P333" s="173"/>
      <c r="Q333" s="173" t="s">
        <v>12</v>
      </c>
      <c r="R333" s="173"/>
      <c r="S333" s="173" t="s">
        <v>13</v>
      </c>
      <c r="T333" s="173"/>
      <c r="U333" s="173" t="s">
        <v>14</v>
      </c>
      <c r="V333" s="173"/>
      <c r="W333" s="173" t="s">
        <v>15</v>
      </c>
      <c r="X333" s="173"/>
    </row>
    <row r="334" spans="1:24" x14ac:dyDescent="0.25">
      <c r="A334" s="173"/>
      <c r="B334" s="173"/>
      <c r="C334" s="173"/>
      <c r="D334" s="173"/>
      <c r="E334" s="173"/>
      <c r="F334" s="173"/>
      <c r="G334" s="173"/>
      <c r="H334" s="173"/>
      <c r="I334" s="173"/>
      <c r="J334" s="173"/>
      <c r="K334" s="173"/>
      <c r="L334" s="173"/>
      <c r="M334" s="173" t="s">
        <v>17</v>
      </c>
      <c r="N334" s="173"/>
      <c r="O334" s="173" t="s">
        <v>18</v>
      </c>
      <c r="P334" s="173"/>
      <c r="Q334" s="173" t="s">
        <v>19</v>
      </c>
      <c r="R334" s="173"/>
      <c r="S334" s="173" t="s">
        <v>20</v>
      </c>
      <c r="T334" s="173"/>
      <c r="U334" s="173" t="s">
        <v>21</v>
      </c>
      <c r="V334" s="173"/>
      <c r="W334" s="173" t="s">
        <v>22</v>
      </c>
      <c r="X334" s="173"/>
    </row>
    <row r="335" spans="1:24" x14ac:dyDescent="0.25">
      <c r="A335" s="167" t="s">
        <v>248</v>
      </c>
      <c r="B335" s="167"/>
      <c r="C335" s="167"/>
      <c r="D335" s="167"/>
      <c r="E335" s="167"/>
      <c r="F335" s="167"/>
      <c r="G335" s="167"/>
      <c r="H335" s="167"/>
      <c r="I335" s="167"/>
      <c r="J335" s="167"/>
      <c r="K335" s="167"/>
      <c r="L335" s="167"/>
      <c r="M335" s="168" t="s">
        <v>31</v>
      </c>
      <c r="N335" s="168"/>
      <c r="O335" s="169">
        <v>100000</v>
      </c>
      <c r="P335" s="169"/>
      <c r="Q335" s="169">
        <v>100000</v>
      </c>
      <c r="R335" s="169"/>
      <c r="S335" s="169">
        <v>0</v>
      </c>
      <c r="T335" s="169"/>
      <c r="U335" s="157">
        <v>0</v>
      </c>
      <c r="V335" s="157"/>
      <c r="W335" s="157">
        <v>0</v>
      </c>
      <c r="X335" s="157"/>
    </row>
    <row r="336" spans="1:24" x14ac:dyDescent="0.25">
      <c r="A336" s="164" t="s">
        <v>249</v>
      </c>
      <c r="B336" s="164"/>
      <c r="C336" s="164"/>
      <c r="D336" s="164"/>
      <c r="E336" s="164"/>
      <c r="F336" s="164"/>
      <c r="G336" s="164"/>
      <c r="H336" s="164"/>
      <c r="I336" s="164"/>
      <c r="J336" s="164"/>
      <c r="K336" s="164"/>
      <c r="L336" s="164"/>
      <c r="M336" s="166">
        <v>0</v>
      </c>
      <c r="N336" s="166"/>
      <c r="O336" s="166">
        <v>100000</v>
      </c>
      <c r="P336" s="166"/>
      <c r="Q336" s="166">
        <v>100000</v>
      </c>
      <c r="R336" s="166"/>
      <c r="S336" s="166">
        <v>0</v>
      </c>
      <c r="T336" s="166"/>
      <c r="U336" s="158">
        <v>0</v>
      </c>
      <c r="V336" s="158"/>
      <c r="W336" s="158">
        <v>0</v>
      </c>
      <c r="X336" s="158"/>
    </row>
    <row r="337" spans="1:24" x14ac:dyDescent="0.25">
      <c r="A337" s="131" t="s">
        <v>250</v>
      </c>
      <c r="B337" s="131"/>
      <c r="C337" s="131"/>
      <c r="D337" s="131"/>
      <c r="E337" s="131"/>
      <c r="F337" s="131"/>
      <c r="G337" s="131"/>
      <c r="H337" s="131"/>
      <c r="I337" s="131"/>
      <c r="J337" s="131"/>
      <c r="K337" s="131"/>
      <c r="L337" s="131"/>
      <c r="M337" s="134">
        <v>0</v>
      </c>
      <c r="N337" s="134"/>
      <c r="O337" s="134">
        <v>100000</v>
      </c>
      <c r="P337" s="134"/>
      <c r="Q337" s="134">
        <v>100000</v>
      </c>
      <c r="R337" s="134"/>
      <c r="S337" s="134">
        <v>0</v>
      </c>
      <c r="T337" s="134"/>
      <c r="U337" s="165">
        <v>0</v>
      </c>
      <c r="V337" s="165"/>
      <c r="W337" s="165">
        <v>0</v>
      </c>
      <c r="X337" s="165"/>
    </row>
    <row r="338" spans="1:24" x14ac:dyDescent="0.25">
      <c r="A338" s="167" t="s">
        <v>644</v>
      </c>
      <c r="B338" s="167"/>
      <c r="C338" s="167"/>
      <c r="D338" s="167"/>
      <c r="E338" s="167"/>
      <c r="F338" s="167"/>
      <c r="G338" s="167"/>
      <c r="H338" s="167"/>
      <c r="I338" s="167"/>
      <c r="J338" s="167"/>
      <c r="K338" s="167"/>
      <c r="L338" s="167"/>
      <c r="M338" s="168">
        <v>0</v>
      </c>
      <c r="N338" s="168"/>
      <c r="O338" s="168">
        <v>-100000</v>
      </c>
      <c r="P338" s="168"/>
      <c r="Q338" s="168">
        <v>-100000</v>
      </c>
      <c r="R338" s="168"/>
      <c r="S338" s="168">
        <v>0</v>
      </c>
      <c r="T338" s="168"/>
      <c r="U338" s="172">
        <v>0</v>
      </c>
      <c r="V338" s="172"/>
      <c r="W338" s="172">
        <v>0</v>
      </c>
      <c r="X338" s="172"/>
    </row>
    <row r="339" spans="1:24" x14ac:dyDescent="0.25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</row>
    <row r="340" spans="1:24" x14ac:dyDescent="0.25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</row>
    <row r="341" spans="1:24" x14ac:dyDescent="0.25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</row>
    <row r="342" spans="1:24" x14ac:dyDescent="0.25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</row>
    <row r="343" spans="1:24" x14ac:dyDescent="0.25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</row>
    <row r="344" spans="1:24" x14ac:dyDescent="0.25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</row>
    <row r="345" spans="1:24" x14ac:dyDescent="0.25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</row>
    <row r="346" spans="1:24" x14ac:dyDescent="0.25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</row>
    <row r="347" spans="1:24" x14ac:dyDescent="0.25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</row>
    <row r="348" spans="1:24" x14ac:dyDescent="0.25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</row>
    <row r="349" spans="1:24" x14ac:dyDescent="0.25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</row>
    <row r="350" spans="1:24" x14ac:dyDescent="0.25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</row>
    <row r="351" spans="1:24" x14ac:dyDescent="0.25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</row>
    <row r="352" spans="1:24" x14ac:dyDescent="0.25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</row>
    <row r="353" spans="1:24" x14ac:dyDescent="0.25">
      <c r="A353" s="159" t="s">
        <v>251</v>
      </c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  <c r="V353" s="159"/>
      <c r="W353" s="159"/>
      <c r="X353" s="159"/>
    </row>
    <row r="354" spans="1:24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</row>
    <row r="355" spans="1:24" x14ac:dyDescent="0.25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</row>
    <row r="356" spans="1:24" x14ac:dyDescent="0.25">
      <c r="A356" s="159" t="s">
        <v>252</v>
      </c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  <c r="V356" s="159"/>
      <c r="W356" s="159"/>
      <c r="X356" s="159"/>
    </row>
    <row r="357" spans="1:24" x14ac:dyDescent="0.25">
      <c r="A357" s="46"/>
      <c r="B357" s="10" t="s">
        <v>254</v>
      </c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</row>
    <row r="358" spans="1:24" x14ac:dyDescent="0.25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</row>
    <row r="359" spans="1:24" x14ac:dyDescent="0.25">
      <c r="A359" s="142" t="s">
        <v>253</v>
      </c>
      <c r="B359" s="142"/>
      <c r="C359" s="142"/>
      <c r="D359" s="142"/>
      <c r="E359" s="142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</row>
    <row r="360" spans="1:24" x14ac:dyDescent="0.25">
      <c r="A360" s="208" t="s">
        <v>255</v>
      </c>
      <c r="B360" s="208"/>
      <c r="C360" s="208"/>
      <c r="D360" s="208"/>
      <c r="E360" s="208"/>
      <c r="F360" s="228" t="s">
        <v>256</v>
      </c>
      <c r="G360" s="228"/>
      <c r="H360" s="228"/>
      <c r="I360" s="228"/>
      <c r="J360" s="228"/>
      <c r="K360" s="228"/>
      <c r="L360" s="228"/>
      <c r="M360" s="228"/>
      <c r="N360" s="228"/>
      <c r="O360" s="228"/>
      <c r="P360" s="228"/>
      <c r="Q360" s="208" t="s">
        <v>207</v>
      </c>
      <c r="R360" s="190"/>
      <c r="S360" s="208" t="s">
        <v>208</v>
      </c>
      <c r="T360" s="190"/>
      <c r="U360" s="208" t="s">
        <v>209</v>
      </c>
      <c r="V360" s="190"/>
      <c r="W360" s="208" t="s">
        <v>257</v>
      </c>
      <c r="X360" s="190"/>
    </row>
    <row r="361" spans="1:24" x14ac:dyDescent="0.25">
      <c r="A361" s="208" t="s">
        <v>31</v>
      </c>
      <c r="B361" s="208"/>
      <c r="C361" s="208"/>
      <c r="D361" s="208"/>
      <c r="E361" s="208"/>
      <c r="F361" s="21" t="s">
        <v>31</v>
      </c>
      <c r="G361" s="21"/>
      <c r="H361" s="208"/>
      <c r="I361" s="208"/>
      <c r="J361" s="208"/>
      <c r="K361" s="208"/>
      <c r="L361" s="208"/>
      <c r="M361" s="208"/>
      <c r="N361" s="208"/>
      <c r="O361" s="208"/>
      <c r="P361" s="208"/>
      <c r="Q361" s="208" t="s">
        <v>17</v>
      </c>
      <c r="R361" s="190"/>
      <c r="S361" s="208" t="s">
        <v>18</v>
      </c>
      <c r="T361" s="190"/>
      <c r="U361" s="208" t="s">
        <v>19</v>
      </c>
      <c r="V361" s="190"/>
      <c r="W361" s="208" t="s">
        <v>20</v>
      </c>
      <c r="X361" s="190"/>
    </row>
    <row r="362" spans="1:24" x14ac:dyDescent="0.25">
      <c r="A362" s="227" t="s">
        <v>31</v>
      </c>
      <c r="B362" s="190"/>
      <c r="C362" s="190"/>
      <c r="D362" s="190"/>
      <c r="E362" s="190"/>
      <c r="F362" s="227" t="s">
        <v>647</v>
      </c>
      <c r="G362" s="227"/>
      <c r="H362" s="227"/>
      <c r="I362" s="227"/>
      <c r="J362" s="227"/>
      <c r="K362" s="227"/>
      <c r="L362" s="227"/>
      <c r="M362" s="227"/>
      <c r="N362" s="227"/>
      <c r="O362" s="227"/>
      <c r="P362" s="227"/>
      <c r="Q362" s="209">
        <v>27747834</v>
      </c>
      <c r="R362" s="190"/>
      <c r="S362" s="209">
        <v>27747834</v>
      </c>
      <c r="T362" s="190"/>
      <c r="U362" s="209">
        <v>6460918.0700000003</v>
      </c>
      <c r="V362" s="190"/>
      <c r="W362" s="225">
        <v>23.28</v>
      </c>
      <c r="X362" s="226"/>
    </row>
    <row r="363" spans="1:24" x14ac:dyDescent="0.25">
      <c r="A363" s="217" t="s">
        <v>258</v>
      </c>
      <c r="B363" s="218"/>
      <c r="C363" s="218"/>
      <c r="D363" s="217" t="s">
        <v>259</v>
      </c>
      <c r="E363" s="217"/>
      <c r="F363" s="219" t="s">
        <v>260</v>
      </c>
      <c r="G363" s="219"/>
      <c r="H363" s="219"/>
      <c r="I363" s="219"/>
      <c r="J363" s="219"/>
      <c r="K363" s="219"/>
      <c r="L363" s="219"/>
      <c r="M363" s="219"/>
      <c r="N363" s="219"/>
      <c r="O363" s="219"/>
      <c r="P363" s="52"/>
      <c r="Q363" s="162">
        <v>27747834</v>
      </c>
      <c r="R363" s="218"/>
      <c r="S363" s="162">
        <v>27747834</v>
      </c>
      <c r="T363" s="218"/>
      <c r="U363" s="162">
        <v>6460918.0700000003</v>
      </c>
      <c r="V363" s="218"/>
      <c r="W363" s="210">
        <v>23.28</v>
      </c>
      <c r="X363" s="229"/>
    </row>
    <row r="364" spans="1:24" x14ac:dyDescent="0.25">
      <c r="A364" s="215" t="s">
        <v>261</v>
      </c>
      <c r="B364" s="216"/>
      <c r="C364" s="216"/>
      <c r="D364" s="215" t="s">
        <v>262</v>
      </c>
      <c r="E364" s="215"/>
      <c r="F364" s="220" t="s">
        <v>263</v>
      </c>
      <c r="G364" s="220"/>
      <c r="H364" s="220"/>
      <c r="I364" s="220"/>
      <c r="J364" s="220"/>
      <c r="K364" s="220"/>
      <c r="L364" s="220"/>
      <c r="M364" s="220"/>
      <c r="N364" s="220"/>
      <c r="O364" s="220"/>
      <c r="P364" s="53"/>
      <c r="Q364" s="212">
        <v>367000</v>
      </c>
      <c r="R364" s="216"/>
      <c r="S364" s="212">
        <v>367000</v>
      </c>
      <c r="T364" s="216"/>
      <c r="U364" s="212">
        <v>127328.75</v>
      </c>
      <c r="V364" s="216"/>
      <c r="W364" s="170">
        <v>34.69</v>
      </c>
      <c r="X364" s="171"/>
    </row>
    <row r="365" spans="1:24" x14ac:dyDescent="0.25">
      <c r="A365" s="215" t="s">
        <v>261</v>
      </c>
      <c r="B365" s="216"/>
      <c r="C365" s="216"/>
      <c r="D365" s="215" t="s">
        <v>264</v>
      </c>
      <c r="E365" s="215"/>
      <c r="F365" s="23" t="s">
        <v>260</v>
      </c>
      <c r="G365" s="23"/>
      <c r="H365" s="23"/>
      <c r="I365" s="23"/>
      <c r="J365" s="23"/>
      <c r="K365" s="23"/>
      <c r="L365" s="23"/>
      <c r="M365" s="23"/>
      <c r="N365" s="23"/>
      <c r="O365" s="23"/>
      <c r="P365" s="53"/>
      <c r="Q365" s="212">
        <v>26072374</v>
      </c>
      <c r="R365" s="216"/>
      <c r="S365" s="212">
        <v>26072374</v>
      </c>
      <c r="T365" s="216"/>
      <c r="U365" s="212">
        <v>5753769.4500000002</v>
      </c>
      <c r="V365" s="216"/>
      <c r="W365" s="170">
        <v>22.07</v>
      </c>
      <c r="X365" s="171"/>
    </row>
    <row r="366" spans="1:24" x14ac:dyDescent="0.25">
      <c r="A366" s="215" t="s">
        <v>261</v>
      </c>
      <c r="B366" s="216"/>
      <c r="C366" s="216"/>
      <c r="D366" s="215" t="s">
        <v>265</v>
      </c>
      <c r="E366" s="215"/>
      <c r="F366" s="23" t="s">
        <v>266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53"/>
      <c r="Q366" s="212">
        <v>1080000</v>
      </c>
      <c r="R366" s="216"/>
      <c r="S366" s="212">
        <v>1080000</v>
      </c>
      <c r="T366" s="216"/>
      <c r="U366" s="212">
        <v>486581.51</v>
      </c>
      <c r="V366" s="216"/>
      <c r="W366" s="170">
        <v>45.05</v>
      </c>
      <c r="X366" s="171"/>
    </row>
    <row r="367" spans="1:24" x14ac:dyDescent="0.25">
      <c r="A367" s="215" t="s">
        <v>261</v>
      </c>
      <c r="B367" s="216"/>
      <c r="C367" s="216"/>
      <c r="D367" s="215" t="s">
        <v>267</v>
      </c>
      <c r="E367" s="215"/>
      <c r="F367" s="23" t="s">
        <v>268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53"/>
      <c r="Q367" s="212">
        <v>228460</v>
      </c>
      <c r="R367" s="216"/>
      <c r="S367" s="212">
        <v>228460</v>
      </c>
      <c r="T367" s="216"/>
      <c r="U367" s="212">
        <v>93238.36</v>
      </c>
      <c r="V367" s="216"/>
      <c r="W367" s="170">
        <v>40.81</v>
      </c>
      <c r="X367" s="171"/>
    </row>
    <row r="368" spans="1:24" x14ac:dyDescent="0.25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51"/>
      <c r="X368" s="51"/>
    </row>
    <row r="369" spans="1:24" x14ac:dyDescent="0.25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51"/>
      <c r="X369" s="51"/>
    </row>
    <row r="370" spans="1:24" x14ac:dyDescent="0.25">
      <c r="A370" s="142" t="s">
        <v>269</v>
      </c>
      <c r="B370" s="142"/>
      <c r="C370" s="142"/>
      <c r="D370" s="142"/>
      <c r="E370" s="142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51"/>
      <c r="X370" s="51"/>
    </row>
    <row r="371" spans="1:24" x14ac:dyDescent="0.25">
      <c r="A371" s="24" t="s">
        <v>270</v>
      </c>
      <c r="B371" s="24"/>
      <c r="C371" s="24"/>
      <c r="D371" s="24"/>
      <c r="E371" s="24"/>
      <c r="F371" s="24"/>
      <c r="G371" s="24"/>
      <c r="H371" s="24"/>
      <c r="I371" s="24"/>
      <c r="J371" s="24"/>
      <c r="K371" s="54"/>
      <c r="L371" s="54"/>
      <c r="M371" s="54"/>
      <c r="N371" s="54"/>
      <c r="O371" s="54"/>
      <c r="P371" s="54"/>
      <c r="Q371" s="117" t="s">
        <v>31</v>
      </c>
      <c r="R371" s="145"/>
      <c r="S371" s="117" t="s">
        <v>31</v>
      </c>
      <c r="T371" s="145"/>
      <c r="U371" s="117" t="s">
        <v>31</v>
      </c>
      <c r="V371" s="145"/>
      <c r="W371" s="119" t="s">
        <v>31</v>
      </c>
      <c r="X371" s="146"/>
    </row>
    <row r="372" spans="1:24" x14ac:dyDescent="0.25">
      <c r="A372" s="25" t="s">
        <v>271</v>
      </c>
      <c r="B372" s="25"/>
      <c r="C372" s="25"/>
      <c r="D372" s="25"/>
      <c r="E372" s="25"/>
      <c r="F372" s="25"/>
      <c r="G372" s="25"/>
      <c r="H372" s="25"/>
      <c r="I372" s="25"/>
      <c r="J372" s="25"/>
      <c r="K372" s="56"/>
      <c r="L372" s="56"/>
      <c r="M372" s="56"/>
      <c r="N372" s="56"/>
      <c r="O372" s="56"/>
      <c r="P372" s="56"/>
      <c r="Q372" s="117" t="s">
        <v>31</v>
      </c>
      <c r="R372" s="145"/>
      <c r="S372" s="117" t="s">
        <v>31</v>
      </c>
      <c r="T372" s="145"/>
      <c r="U372" s="117" t="s">
        <v>31</v>
      </c>
      <c r="V372" s="145"/>
      <c r="W372" s="119" t="s">
        <v>31</v>
      </c>
      <c r="X372" s="146"/>
    </row>
    <row r="373" spans="1:24" x14ac:dyDescent="0.25">
      <c r="A373" s="25" t="s">
        <v>272</v>
      </c>
      <c r="B373" s="25"/>
      <c r="C373" s="25" t="s">
        <v>273</v>
      </c>
      <c r="D373" s="25"/>
      <c r="E373" s="25"/>
      <c r="F373" s="25"/>
      <c r="G373" s="25"/>
      <c r="H373" s="25"/>
      <c r="I373" s="25"/>
      <c r="J373" s="25"/>
      <c r="K373" s="56"/>
      <c r="L373" s="56"/>
      <c r="M373" s="56"/>
      <c r="N373" s="56"/>
      <c r="O373" s="56"/>
      <c r="P373" s="56"/>
      <c r="Q373" s="117" t="s">
        <v>207</v>
      </c>
      <c r="R373" s="145"/>
      <c r="S373" s="117" t="s">
        <v>208</v>
      </c>
      <c r="T373" s="145"/>
      <c r="U373" s="117" t="s">
        <v>209</v>
      </c>
      <c r="V373" s="145"/>
      <c r="W373" s="119" t="s">
        <v>257</v>
      </c>
      <c r="X373" s="146"/>
    </row>
    <row r="374" spans="1:24" x14ac:dyDescent="0.25">
      <c r="A374" s="117" t="s">
        <v>31</v>
      </c>
      <c r="B374" s="117"/>
      <c r="C374" s="117"/>
      <c r="D374" s="117"/>
      <c r="E374" s="117"/>
      <c r="F374" s="117"/>
      <c r="G374" s="117"/>
      <c r="H374" s="117"/>
      <c r="I374" s="117"/>
      <c r="J374" s="117"/>
      <c r="K374" s="55"/>
      <c r="L374" s="55"/>
      <c r="M374" s="55"/>
      <c r="N374" s="55"/>
      <c r="O374" s="55"/>
      <c r="P374" s="55"/>
      <c r="Q374" s="117" t="s">
        <v>17</v>
      </c>
      <c r="R374" s="145"/>
      <c r="S374" s="117" t="s">
        <v>18</v>
      </c>
      <c r="T374" s="145"/>
      <c r="U374" s="117" t="s">
        <v>19</v>
      </c>
      <c r="V374" s="145"/>
      <c r="W374" s="119" t="s">
        <v>20</v>
      </c>
      <c r="X374" s="146"/>
    </row>
    <row r="375" spans="1:24" x14ac:dyDescent="0.25">
      <c r="A375" s="231" t="s">
        <v>31</v>
      </c>
      <c r="B375" s="231"/>
      <c r="C375" s="231" t="s">
        <v>647</v>
      </c>
      <c r="D375" s="231"/>
      <c r="E375" s="231"/>
      <c r="F375" s="231"/>
      <c r="G375" s="231"/>
      <c r="H375" s="231"/>
      <c r="I375" s="231"/>
      <c r="J375" s="231"/>
      <c r="K375" s="57"/>
      <c r="L375" s="57"/>
      <c r="M375" s="57"/>
      <c r="N375" s="57"/>
      <c r="O375" s="57"/>
      <c r="P375" s="57"/>
      <c r="Q375" s="160">
        <v>27747834</v>
      </c>
      <c r="R375" s="161"/>
      <c r="S375" s="160">
        <v>27747834</v>
      </c>
      <c r="T375" s="161"/>
      <c r="U375" s="160">
        <v>6460918.0700000003</v>
      </c>
      <c r="V375" s="161"/>
      <c r="W375" s="221">
        <v>23.28</v>
      </c>
      <c r="X375" s="222"/>
    </row>
    <row r="376" spans="1:24" x14ac:dyDescent="0.25">
      <c r="A376" s="22" t="s">
        <v>31</v>
      </c>
      <c r="B376" s="58"/>
      <c r="C376" s="22" t="s">
        <v>274</v>
      </c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162">
        <v>27747834</v>
      </c>
      <c r="R376" s="163"/>
      <c r="S376" s="162">
        <v>27747834</v>
      </c>
      <c r="T376" s="163"/>
      <c r="U376" s="162">
        <v>6460918.0700000003</v>
      </c>
      <c r="V376" s="163"/>
      <c r="W376" s="210">
        <v>23.28</v>
      </c>
      <c r="X376" s="211"/>
    </row>
    <row r="377" spans="1:24" x14ac:dyDescent="0.25">
      <c r="A377" s="23" t="s">
        <v>31</v>
      </c>
      <c r="B377" s="59"/>
      <c r="C377" s="23" t="s">
        <v>275</v>
      </c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212">
        <v>367000</v>
      </c>
      <c r="R377" s="213"/>
      <c r="S377" s="212">
        <v>367000</v>
      </c>
      <c r="T377" s="213"/>
      <c r="U377" s="212">
        <v>127328.75</v>
      </c>
      <c r="V377" s="213"/>
      <c r="W377" s="170">
        <v>34.69</v>
      </c>
      <c r="X377" s="214"/>
    </row>
    <row r="378" spans="1:24" x14ac:dyDescent="0.25">
      <c r="A378" s="26" t="s">
        <v>31</v>
      </c>
      <c r="B378" s="60"/>
      <c r="C378" s="26" t="s">
        <v>184</v>
      </c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151">
        <v>367000</v>
      </c>
      <c r="R378" s="152"/>
      <c r="S378" s="151">
        <v>367000</v>
      </c>
      <c r="T378" s="152"/>
      <c r="U378" s="151">
        <v>127328.75</v>
      </c>
      <c r="V378" s="152"/>
      <c r="W378" s="155">
        <v>34.69</v>
      </c>
      <c r="X378" s="156"/>
    </row>
    <row r="379" spans="1:24" x14ac:dyDescent="0.25">
      <c r="A379" s="26" t="s">
        <v>31</v>
      </c>
      <c r="B379" s="60"/>
      <c r="C379" s="26" t="s">
        <v>185</v>
      </c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151">
        <v>367000</v>
      </c>
      <c r="R379" s="152"/>
      <c r="S379" s="151">
        <v>367000</v>
      </c>
      <c r="T379" s="152"/>
      <c r="U379" s="151">
        <v>127328.75</v>
      </c>
      <c r="V379" s="152"/>
      <c r="W379" s="155">
        <v>34.69</v>
      </c>
      <c r="X379" s="156"/>
    </row>
    <row r="380" spans="1:24" x14ac:dyDescent="0.25">
      <c r="A380" s="27" t="s">
        <v>31</v>
      </c>
      <c r="B380" s="61"/>
      <c r="C380" s="27" t="s">
        <v>276</v>
      </c>
      <c r="D380" s="61"/>
      <c r="E380" s="27" t="s">
        <v>277</v>
      </c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135">
        <v>215400</v>
      </c>
      <c r="R380" s="149"/>
      <c r="S380" s="135">
        <v>215400</v>
      </c>
      <c r="T380" s="149"/>
      <c r="U380" s="135">
        <v>80564.42</v>
      </c>
      <c r="V380" s="149"/>
      <c r="W380" s="137">
        <v>37.4</v>
      </c>
      <c r="X380" s="150"/>
    </row>
    <row r="381" spans="1:24" x14ac:dyDescent="0.25">
      <c r="A381" s="28"/>
      <c r="B381" s="62"/>
      <c r="C381" s="28" t="s">
        <v>278</v>
      </c>
      <c r="D381" s="62"/>
      <c r="E381" s="28" t="s">
        <v>279</v>
      </c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128">
        <v>29000</v>
      </c>
      <c r="R381" s="223"/>
      <c r="S381" s="128">
        <v>29000</v>
      </c>
      <c r="T381" s="223"/>
      <c r="U381" s="128">
        <v>11567.79</v>
      </c>
      <c r="V381" s="223"/>
      <c r="W381" s="121">
        <v>39.89</v>
      </c>
      <c r="X381" s="224"/>
    </row>
    <row r="382" spans="1:24" x14ac:dyDescent="0.25">
      <c r="A382" s="29" t="s">
        <v>31</v>
      </c>
      <c r="B382" s="47"/>
      <c r="C382" s="26" t="s">
        <v>184</v>
      </c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151">
        <v>29000</v>
      </c>
      <c r="R382" s="152"/>
      <c r="S382" s="151">
        <v>29000</v>
      </c>
      <c r="T382" s="152"/>
      <c r="U382" s="151">
        <v>11567.79</v>
      </c>
      <c r="V382" s="152"/>
      <c r="W382" s="155">
        <v>39.89</v>
      </c>
      <c r="X382" s="156"/>
    </row>
    <row r="383" spans="1:24" x14ac:dyDescent="0.25">
      <c r="A383" s="29" t="s">
        <v>31</v>
      </c>
      <c r="B383" s="47"/>
      <c r="C383" s="26" t="s">
        <v>185</v>
      </c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151">
        <v>29000</v>
      </c>
      <c r="R383" s="152"/>
      <c r="S383" s="151">
        <v>29000</v>
      </c>
      <c r="T383" s="152"/>
      <c r="U383" s="151">
        <v>11567.79</v>
      </c>
      <c r="V383" s="152"/>
      <c r="W383" s="155">
        <v>39.89</v>
      </c>
      <c r="X383" s="156"/>
    </row>
    <row r="384" spans="1:24" x14ac:dyDescent="0.25">
      <c r="A384" s="12" t="s">
        <v>31</v>
      </c>
      <c r="B384" s="47"/>
      <c r="C384" s="12" t="s">
        <v>280</v>
      </c>
      <c r="D384" s="47"/>
      <c r="E384" s="12" t="s">
        <v>281</v>
      </c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130">
        <v>29000</v>
      </c>
      <c r="R384" s="147"/>
      <c r="S384" s="130">
        <v>29000</v>
      </c>
      <c r="T384" s="147"/>
      <c r="U384" s="130">
        <v>11567.79</v>
      </c>
      <c r="V384" s="147"/>
      <c r="W384" s="132">
        <v>39.89</v>
      </c>
      <c r="X384" s="148"/>
    </row>
    <row r="385" spans="1:24" x14ac:dyDescent="0.25">
      <c r="A385" s="47" t="s">
        <v>31</v>
      </c>
      <c r="B385" s="47"/>
      <c r="C385" s="47" t="s">
        <v>282</v>
      </c>
      <c r="D385" s="47"/>
      <c r="E385" s="47" t="s">
        <v>283</v>
      </c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153" t="s">
        <v>31</v>
      </c>
      <c r="R385" s="147"/>
      <c r="S385" s="153" t="s">
        <v>31</v>
      </c>
      <c r="T385" s="147"/>
      <c r="U385" s="153">
        <v>2531.25</v>
      </c>
      <c r="V385" s="147"/>
      <c r="W385" s="154" t="s">
        <v>31</v>
      </c>
      <c r="X385" s="148"/>
    </row>
    <row r="386" spans="1:24" ht="12.75" customHeight="1" x14ac:dyDescent="0.25">
      <c r="A386" s="47" t="s">
        <v>31</v>
      </c>
      <c r="B386" s="47"/>
      <c r="C386" s="47" t="s">
        <v>284</v>
      </c>
      <c r="D386" s="47"/>
      <c r="E386" s="47" t="s">
        <v>285</v>
      </c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153" t="s">
        <v>31</v>
      </c>
      <c r="R386" s="147"/>
      <c r="S386" s="153" t="s">
        <v>31</v>
      </c>
      <c r="T386" s="147"/>
      <c r="U386" s="153">
        <v>9036.5400000000009</v>
      </c>
      <c r="V386" s="147"/>
      <c r="W386" s="154" t="s">
        <v>31</v>
      </c>
      <c r="X386" s="148"/>
    </row>
    <row r="387" spans="1:24" x14ac:dyDescent="0.25">
      <c r="A387" s="28"/>
      <c r="B387" s="62"/>
      <c r="C387" s="28" t="s">
        <v>286</v>
      </c>
      <c r="D387" s="62"/>
      <c r="E387" s="28" t="s">
        <v>287</v>
      </c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128">
        <v>184400</v>
      </c>
      <c r="R387" s="223"/>
      <c r="S387" s="128">
        <v>184400</v>
      </c>
      <c r="T387" s="223"/>
      <c r="U387" s="128">
        <v>68996.63</v>
      </c>
      <c r="V387" s="223"/>
      <c r="W387" s="121">
        <v>37.42</v>
      </c>
      <c r="X387" s="224"/>
    </row>
    <row r="388" spans="1:24" x14ac:dyDescent="0.25">
      <c r="A388" s="29" t="s">
        <v>31</v>
      </c>
      <c r="B388" s="47"/>
      <c r="C388" s="26" t="s">
        <v>184</v>
      </c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151">
        <v>184400</v>
      </c>
      <c r="R388" s="152"/>
      <c r="S388" s="151">
        <v>184400</v>
      </c>
      <c r="T388" s="152"/>
      <c r="U388" s="151">
        <v>68996.63</v>
      </c>
      <c r="V388" s="152"/>
      <c r="W388" s="155">
        <v>37.42</v>
      </c>
      <c r="X388" s="156"/>
    </row>
    <row r="389" spans="1:24" x14ac:dyDescent="0.25">
      <c r="A389" s="29" t="s">
        <v>31</v>
      </c>
      <c r="B389" s="47"/>
      <c r="C389" s="26" t="s">
        <v>185</v>
      </c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151">
        <v>184400</v>
      </c>
      <c r="R389" s="152"/>
      <c r="S389" s="151">
        <v>184400</v>
      </c>
      <c r="T389" s="152"/>
      <c r="U389" s="151">
        <v>68996.63</v>
      </c>
      <c r="V389" s="152"/>
      <c r="W389" s="155">
        <v>37.42</v>
      </c>
      <c r="X389" s="156"/>
    </row>
    <row r="390" spans="1:24" x14ac:dyDescent="0.25">
      <c r="A390" s="12" t="s">
        <v>31</v>
      </c>
      <c r="B390" s="47"/>
      <c r="C390" s="12" t="s">
        <v>288</v>
      </c>
      <c r="D390" s="47"/>
      <c r="E390" s="12" t="s">
        <v>289</v>
      </c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130">
        <v>139000</v>
      </c>
      <c r="R390" s="147"/>
      <c r="S390" s="130">
        <v>139000</v>
      </c>
      <c r="T390" s="147"/>
      <c r="U390" s="130">
        <v>62298.26</v>
      </c>
      <c r="V390" s="147"/>
      <c r="W390" s="132">
        <v>44.82</v>
      </c>
      <c r="X390" s="148"/>
    </row>
    <row r="391" spans="1:24" x14ac:dyDescent="0.25">
      <c r="A391" s="47" t="s">
        <v>31</v>
      </c>
      <c r="B391" s="47"/>
      <c r="C391" s="47" t="s">
        <v>290</v>
      </c>
      <c r="D391" s="47"/>
      <c r="E391" s="47" t="s">
        <v>291</v>
      </c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153" t="s">
        <v>31</v>
      </c>
      <c r="R391" s="147"/>
      <c r="S391" s="153" t="s">
        <v>31</v>
      </c>
      <c r="T391" s="147"/>
      <c r="U391" s="153">
        <v>53474.89</v>
      </c>
      <c r="V391" s="147"/>
      <c r="W391" s="154" t="s">
        <v>31</v>
      </c>
      <c r="X391" s="148"/>
    </row>
    <row r="392" spans="1:24" ht="12.75" customHeight="1" x14ac:dyDescent="0.25">
      <c r="A392" s="47" t="s">
        <v>31</v>
      </c>
      <c r="B392" s="47"/>
      <c r="C392" s="47" t="s">
        <v>292</v>
      </c>
      <c r="D392" s="47"/>
      <c r="E392" s="47" t="s">
        <v>293</v>
      </c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153" t="s">
        <v>31</v>
      </c>
      <c r="R392" s="147"/>
      <c r="S392" s="153" t="s">
        <v>31</v>
      </c>
      <c r="T392" s="147"/>
      <c r="U392" s="153">
        <v>8823.3700000000008</v>
      </c>
      <c r="V392" s="147"/>
      <c r="W392" s="154" t="s">
        <v>31</v>
      </c>
      <c r="X392" s="148"/>
    </row>
    <row r="393" spans="1:24" x14ac:dyDescent="0.25">
      <c r="A393" s="12" t="s">
        <v>31</v>
      </c>
      <c r="B393" s="47"/>
      <c r="C393" s="12" t="s">
        <v>280</v>
      </c>
      <c r="D393" s="47"/>
      <c r="E393" s="12" t="s">
        <v>281</v>
      </c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130">
        <v>45400</v>
      </c>
      <c r="R393" s="147"/>
      <c r="S393" s="130">
        <v>45400</v>
      </c>
      <c r="T393" s="147"/>
      <c r="U393" s="130">
        <v>6698.37</v>
      </c>
      <c r="V393" s="147"/>
      <c r="W393" s="132">
        <v>14.75</v>
      </c>
      <c r="X393" s="148"/>
    </row>
    <row r="394" spans="1:24" x14ac:dyDescent="0.25">
      <c r="A394" s="47" t="s">
        <v>31</v>
      </c>
      <c r="B394" s="47"/>
      <c r="C394" s="47" t="s">
        <v>294</v>
      </c>
      <c r="D394" s="47"/>
      <c r="E394" s="47" t="s">
        <v>295</v>
      </c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153" t="s">
        <v>31</v>
      </c>
      <c r="R394" s="147"/>
      <c r="S394" s="153" t="s">
        <v>31</v>
      </c>
      <c r="T394" s="147"/>
      <c r="U394" s="153">
        <v>500.1</v>
      </c>
      <c r="V394" s="147"/>
      <c r="W394" s="154" t="s">
        <v>31</v>
      </c>
      <c r="X394" s="148"/>
    </row>
    <row r="395" spans="1:24" x14ac:dyDescent="0.25">
      <c r="A395" s="47" t="s">
        <v>31</v>
      </c>
      <c r="B395" s="47"/>
      <c r="C395" s="47" t="s">
        <v>282</v>
      </c>
      <c r="D395" s="47"/>
      <c r="E395" s="47" t="s">
        <v>283</v>
      </c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153" t="s">
        <v>31</v>
      </c>
      <c r="R395" s="147"/>
      <c r="S395" s="153" t="s">
        <v>31</v>
      </c>
      <c r="T395" s="147"/>
      <c r="U395" s="153">
        <v>2940</v>
      </c>
      <c r="V395" s="147"/>
      <c r="W395" s="154" t="s">
        <v>31</v>
      </c>
      <c r="X395" s="148"/>
    </row>
    <row r="396" spans="1:24" ht="13.5" customHeight="1" x14ac:dyDescent="0.25">
      <c r="A396" s="47" t="s">
        <v>31</v>
      </c>
      <c r="B396" s="47"/>
      <c r="C396" s="47" t="s">
        <v>296</v>
      </c>
      <c r="D396" s="47"/>
      <c r="E396" s="47" t="s">
        <v>297</v>
      </c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153" t="s">
        <v>31</v>
      </c>
      <c r="R396" s="147"/>
      <c r="S396" s="153" t="s">
        <v>31</v>
      </c>
      <c r="T396" s="147"/>
      <c r="U396" s="153">
        <v>3258.27</v>
      </c>
      <c r="V396" s="147"/>
      <c r="W396" s="154" t="s">
        <v>31</v>
      </c>
      <c r="X396" s="148"/>
    </row>
    <row r="397" spans="1:24" ht="13.5" customHeight="1" x14ac:dyDescent="0.25">
      <c r="A397" s="28"/>
      <c r="B397" s="62"/>
      <c r="C397" s="28" t="s">
        <v>298</v>
      </c>
      <c r="D397" s="62"/>
      <c r="E397" s="28" t="s">
        <v>299</v>
      </c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128">
        <v>2000</v>
      </c>
      <c r="R397" s="223"/>
      <c r="S397" s="128">
        <v>2000</v>
      </c>
      <c r="T397" s="223"/>
      <c r="U397" s="128">
        <v>0</v>
      </c>
      <c r="V397" s="223"/>
      <c r="W397" s="121">
        <v>0</v>
      </c>
      <c r="X397" s="224"/>
    </row>
    <row r="398" spans="1:24" ht="13.5" customHeight="1" x14ac:dyDescent="0.25">
      <c r="A398" s="29" t="s">
        <v>31</v>
      </c>
      <c r="B398" s="47"/>
      <c r="C398" s="26" t="s">
        <v>184</v>
      </c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151">
        <v>2000</v>
      </c>
      <c r="R398" s="152"/>
      <c r="S398" s="151">
        <v>2000</v>
      </c>
      <c r="T398" s="152"/>
      <c r="U398" s="151">
        <v>0</v>
      </c>
      <c r="V398" s="152"/>
      <c r="W398" s="155">
        <v>0</v>
      </c>
      <c r="X398" s="156"/>
    </row>
    <row r="399" spans="1:24" x14ac:dyDescent="0.25">
      <c r="A399" s="29" t="s">
        <v>31</v>
      </c>
      <c r="B399" s="47"/>
      <c r="C399" s="26" t="s">
        <v>185</v>
      </c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151">
        <v>2000</v>
      </c>
      <c r="R399" s="152"/>
      <c r="S399" s="151">
        <v>2000</v>
      </c>
      <c r="T399" s="152"/>
      <c r="U399" s="151">
        <v>0</v>
      </c>
      <c r="V399" s="152"/>
      <c r="W399" s="155">
        <v>0</v>
      </c>
      <c r="X399" s="156"/>
    </row>
    <row r="400" spans="1:24" x14ac:dyDescent="0.25">
      <c r="A400" s="12" t="s">
        <v>31</v>
      </c>
      <c r="B400" s="47"/>
      <c r="C400" s="12" t="s">
        <v>280</v>
      </c>
      <c r="D400" s="47"/>
      <c r="E400" s="12" t="s">
        <v>281</v>
      </c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130">
        <v>2000</v>
      </c>
      <c r="R400" s="147"/>
      <c r="S400" s="130">
        <v>2000</v>
      </c>
      <c r="T400" s="147"/>
      <c r="U400" s="130">
        <v>0</v>
      </c>
      <c r="V400" s="147"/>
      <c r="W400" s="132">
        <v>0</v>
      </c>
      <c r="X400" s="148"/>
    </row>
    <row r="401" spans="1:24" x14ac:dyDescent="0.25">
      <c r="A401" s="27" t="s">
        <v>31</v>
      </c>
      <c r="B401" s="61"/>
      <c r="C401" s="27" t="s">
        <v>300</v>
      </c>
      <c r="D401" s="61"/>
      <c r="E401" s="27" t="s">
        <v>301</v>
      </c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135">
        <v>18000</v>
      </c>
      <c r="R401" s="149"/>
      <c r="S401" s="135">
        <v>18000</v>
      </c>
      <c r="T401" s="149"/>
      <c r="U401" s="135">
        <v>9470.17</v>
      </c>
      <c r="V401" s="149"/>
      <c r="W401" s="137">
        <v>52.61</v>
      </c>
      <c r="X401" s="150"/>
    </row>
    <row r="402" spans="1:24" ht="13.5" customHeight="1" x14ac:dyDescent="0.25">
      <c r="A402" s="28"/>
      <c r="B402" s="62"/>
      <c r="C402" s="28" t="s">
        <v>302</v>
      </c>
      <c r="D402" s="62"/>
      <c r="E402" s="28" t="s">
        <v>303</v>
      </c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128">
        <v>18000</v>
      </c>
      <c r="R402" s="223"/>
      <c r="S402" s="128">
        <v>18000</v>
      </c>
      <c r="T402" s="223"/>
      <c r="U402" s="128">
        <v>9470.17</v>
      </c>
      <c r="V402" s="223"/>
      <c r="W402" s="121">
        <v>52.61</v>
      </c>
      <c r="X402" s="224"/>
    </row>
    <row r="403" spans="1:24" x14ac:dyDescent="0.25">
      <c r="A403" s="29" t="s">
        <v>31</v>
      </c>
      <c r="B403" s="47"/>
      <c r="C403" s="26" t="s">
        <v>184</v>
      </c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151">
        <v>18000</v>
      </c>
      <c r="R403" s="152"/>
      <c r="S403" s="151">
        <v>18000</v>
      </c>
      <c r="T403" s="152"/>
      <c r="U403" s="151">
        <v>9470.17</v>
      </c>
      <c r="V403" s="152"/>
      <c r="W403" s="155">
        <v>52.61</v>
      </c>
      <c r="X403" s="156"/>
    </row>
    <row r="404" spans="1:24" x14ac:dyDescent="0.25">
      <c r="A404" s="29" t="s">
        <v>31</v>
      </c>
      <c r="B404" s="47"/>
      <c r="C404" s="26" t="s">
        <v>185</v>
      </c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151">
        <v>18000</v>
      </c>
      <c r="R404" s="152"/>
      <c r="S404" s="151">
        <v>18000</v>
      </c>
      <c r="T404" s="152"/>
      <c r="U404" s="151">
        <v>9470.17</v>
      </c>
      <c r="V404" s="152"/>
      <c r="W404" s="155">
        <v>52.61</v>
      </c>
      <c r="X404" s="156"/>
    </row>
    <row r="405" spans="1:24" x14ac:dyDescent="0.25">
      <c r="A405" s="12" t="s">
        <v>31</v>
      </c>
      <c r="B405" s="47"/>
      <c r="C405" s="12" t="s">
        <v>280</v>
      </c>
      <c r="D405" s="47"/>
      <c r="E405" s="12" t="s">
        <v>281</v>
      </c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130">
        <v>18000</v>
      </c>
      <c r="R405" s="147"/>
      <c r="S405" s="130">
        <v>18000</v>
      </c>
      <c r="T405" s="147"/>
      <c r="U405" s="130">
        <v>9470.17</v>
      </c>
      <c r="V405" s="147"/>
      <c r="W405" s="132">
        <v>52.61</v>
      </c>
      <c r="X405" s="148"/>
    </row>
    <row r="406" spans="1:24" x14ac:dyDescent="0.25">
      <c r="A406" s="47" t="s">
        <v>31</v>
      </c>
      <c r="B406" s="47"/>
      <c r="C406" s="47" t="s">
        <v>304</v>
      </c>
      <c r="D406" s="47"/>
      <c r="E406" s="47" t="s">
        <v>305</v>
      </c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153" t="s">
        <v>31</v>
      </c>
      <c r="R406" s="147"/>
      <c r="S406" s="153" t="s">
        <v>31</v>
      </c>
      <c r="T406" s="147"/>
      <c r="U406" s="153">
        <v>92.66</v>
      </c>
      <c r="V406" s="147"/>
      <c r="W406" s="154" t="s">
        <v>31</v>
      </c>
      <c r="X406" s="148"/>
    </row>
    <row r="407" spans="1:24" ht="12" customHeight="1" x14ac:dyDescent="0.25">
      <c r="A407" s="47" t="s">
        <v>31</v>
      </c>
      <c r="B407" s="47"/>
      <c r="C407" s="47" t="s">
        <v>294</v>
      </c>
      <c r="D407" s="47"/>
      <c r="E407" s="47" t="s">
        <v>295</v>
      </c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153" t="s">
        <v>31</v>
      </c>
      <c r="R407" s="147"/>
      <c r="S407" s="153" t="s">
        <v>31</v>
      </c>
      <c r="T407" s="147"/>
      <c r="U407" s="153">
        <v>218.55</v>
      </c>
      <c r="V407" s="147"/>
      <c r="W407" s="154" t="s">
        <v>31</v>
      </c>
      <c r="X407" s="148"/>
    </row>
    <row r="408" spans="1:24" ht="12.75" customHeight="1" x14ac:dyDescent="0.25">
      <c r="A408" s="47" t="s">
        <v>31</v>
      </c>
      <c r="B408" s="47"/>
      <c r="C408" s="47" t="s">
        <v>306</v>
      </c>
      <c r="D408" s="47"/>
      <c r="E408" s="47" t="s">
        <v>307</v>
      </c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153" t="s">
        <v>31</v>
      </c>
      <c r="R408" s="147"/>
      <c r="S408" s="153" t="s">
        <v>31</v>
      </c>
      <c r="T408" s="147"/>
      <c r="U408" s="153">
        <v>60.6</v>
      </c>
      <c r="V408" s="147"/>
      <c r="W408" s="154" t="s">
        <v>31</v>
      </c>
      <c r="X408" s="148"/>
    </row>
    <row r="409" spans="1:24" ht="12" customHeight="1" x14ac:dyDescent="0.25">
      <c r="A409" s="47" t="s">
        <v>31</v>
      </c>
      <c r="B409" s="47"/>
      <c r="C409" s="47" t="s">
        <v>308</v>
      </c>
      <c r="D409" s="47"/>
      <c r="E409" s="47" t="s">
        <v>309</v>
      </c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153" t="s">
        <v>31</v>
      </c>
      <c r="R409" s="147"/>
      <c r="S409" s="153" t="s">
        <v>31</v>
      </c>
      <c r="T409" s="147"/>
      <c r="U409" s="153">
        <v>8958.36</v>
      </c>
      <c r="V409" s="147"/>
      <c r="W409" s="154" t="s">
        <v>31</v>
      </c>
      <c r="X409" s="148"/>
    </row>
    <row r="410" spans="1:24" x14ac:dyDescent="0.25">
      <c r="A410" s="47" t="s">
        <v>31</v>
      </c>
      <c r="B410" s="47"/>
      <c r="C410" s="47" t="s">
        <v>310</v>
      </c>
      <c r="D410" s="47"/>
      <c r="E410" s="47" t="s">
        <v>311</v>
      </c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153" t="s">
        <v>31</v>
      </c>
      <c r="R410" s="147"/>
      <c r="S410" s="153" t="s">
        <v>31</v>
      </c>
      <c r="T410" s="147"/>
      <c r="U410" s="153">
        <v>140</v>
      </c>
      <c r="V410" s="147"/>
      <c r="W410" s="154" t="s">
        <v>31</v>
      </c>
      <c r="X410" s="148"/>
    </row>
    <row r="411" spans="1:24" x14ac:dyDescent="0.25">
      <c r="A411" s="24" t="s">
        <v>270</v>
      </c>
      <c r="B411" s="24"/>
      <c r="C411" s="24"/>
      <c r="D411" s="24"/>
      <c r="E411" s="24"/>
      <c r="F411" s="24"/>
      <c r="G411" s="24"/>
      <c r="H411" s="24"/>
      <c r="I411" s="24"/>
      <c r="J411" s="24"/>
      <c r="K411" s="54"/>
      <c r="L411" s="54"/>
      <c r="M411" s="54"/>
      <c r="N411" s="54"/>
      <c r="O411" s="54"/>
      <c r="P411" s="54"/>
      <c r="Q411" s="117" t="s">
        <v>31</v>
      </c>
      <c r="R411" s="145"/>
      <c r="S411" s="117" t="s">
        <v>31</v>
      </c>
      <c r="T411" s="145"/>
      <c r="U411" s="117" t="s">
        <v>31</v>
      </c>
      <c r="V411" s="145"/>
      <c r="W411" s="119" t="s">
        <v>31</v>
      </c>
      <c r="X411" s="146"/>
    </row>
    <row r="412" spans="1:24" x14ac:dyDescent="0.25">
      <c r="A412" s="25" t="s">
        <v>271</v>
      </c>
      <c r="B412" s="25"/>
      <c r="C412" s="25"/>
      <c r="D412" s="25"/>
      <c r="E412" s="25"/>
      <c r="F412" s="25"/>
      <c r="G412" s="25"/>
      <c r="H412" s="25"/>
      <c r="I412" s="25"/>
      <c r="J412" s="25"/>
      <c r="K412" s="56"/>
      <c r="L412" s="56"/>
      <c r="M412" s="56"/>
      <c r="N412" s="56"/>
      <c r="O412" s="56"/>
      <c r="P412" s="56"/>
      <c r="Q412" s="117" t="s">
        <v>31</v>
      </c>
      <c r="R412" s="145"/>
      <c r="S412" s="117" t="s">
        <v>31</v>
      </c>
      <c r="T412" s="145"/>
      <c r="U412" s="117" t="s">
        <v>31</v>
      </c>
      <c r="V412" s="145"/>
      <c r="W412" s="119" t="s">
        <v>31</v>
      </c>
      <c r="X412" s="146"/>
    </row>
    <row r="413" spans="1:24" x14ac:dyDescent="0.25">
      <c r="A413" s="25" t="s">
        <v>272</v>
      </c>
      <c r="B413" s="25"/>
      <c r="C413" s="25" t="s">
        <v>273</v>
      </c>
      <c r="D413" s="25"/>
      <c r="E413" s="25"/>
      <c r="F413" s="25"/>
      <c r="G413" s="25"/>
      <c r="H413" s="25"/>
      <c r="I413" s="25"/>
      <c r="J413" s="25"/>
      <c r="K413" s="56"/>
      <c r="L413" s="56"/>
      <c r="M413" s="56"/>
      <c r="N413" s="56"/>
      <c r="O413" s="56"/>
      <c r="P413" s="56"/>
      <c r="Q413" s="117" t="s">
        <v>207</v>
      </c>
      <c r="R413" s="145"/>
      <c r="S413" s="117" t="s">
        <v>208</v>
      </c>
      <c r="T413" s="145"/>
      <c r="U413" s="117" t="s">
        <v>209</v>
      </c>
      <c r="V413" s="145"/>
      <c r="W413" s="119" t="s">
        <v>257</v>
      </c>
      <c r="X413" s="146"/>
    </row>
    <row r="414" spans="1:24" x14ac:dyDescent="0.25">
      <c r="A414" s="117" t="s">
        <v>31</v>
      </c>
      <c r="B414" s="117"/>
      <c r="C414" s="117"/>
      <c r="D414" s="117"/>
      <c r="E414" s="117"/>
      <c r="F414" s="117"/>
      <c r="G414" s="117"/>
      <c r="H414" s="117"/>
      <c r="I414" s="117"/>
      <c r="J414" s="117"/>
      <c r="K414" s="55"/>
      <c r="L414" s="55"/>
      <c r="M414" s="55"/>
      <c r="N414" s="55"/>
      <c r="O414" s="55"/>
      <c r="P414" s="55"/>
      <c r="Q414" s="117" t="s">
        <v>17</v>
      </c>
      <c r="R414" s="145"/>
      <c r="S414" s="117" t="s">
        <v>18</v>
      </c>
      <c r="T414" s="145"/>
      <c r="U414" s="117" t="s">
        <v>19</v>
      </c>
      <c r="V414" s="145"/>
      <c r="W414" s="119" t="s">
        <v>20</v>
      </c>
      <c r="X414" s="146"/>
    </row>
    <row r="415" spans="1:24" x14ac:dyDescent="0.25">
      <c r="A415" s="27" t="s">
        <v>31</v>
      </c>
      <c r="B415" s="61"/>
      <c r="C415" s="27" t="s">
        <v>312</v>
      </c>
      <c r="D415" s="61"/>
      <c r="E415" s="27" t="s">
        <v>313</v>
      </c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135">
        <v>3600</v>
      </c>
      <c r="R415" s="135"/>
      <c r="S415" s="135">
        <v>3600</v>
      </c>
      <c r="T415" s="135"/>
      <c r="U415" s="135">
        <v>1791.8</v>
      </c>
      <c r="V415" s="135"/>
      <c r="W415" s="137">
        <v>49.77</v>
      </c>
      <c r="X415" s="137"/>
    </row>
    <row r="416" spans="1:24" x14ac:dyDescent="0.25">
      <c r="A416" s="28"/>
      <c r="B416" s="62"/>
      <c r="C416" s="28" t="s">
        <v>314</v>
      </c>
      <c r="D416" s="62"/>
      <c r="E416" s="28" t="s">
        <v>315</v>
      </c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128">
        <v>3600</v>
      </c>
      <c r="R416" s="128"/>
      <c r="S416" s="128">
        <v>3600</v>
      </c>
      <c r="T416" s="128"/>
      <c r="U416" s="128">
        <v>1791.8</v>
      </c>
      <c r="V416" s="128"/>
      <c r="W416" s="121">
        <v>49.77</v>
      </c>
      <c r="X416" s="121"/>
    </row>
    <row r="417" spans="1:24" x14ac:dyDescent="0.25">
      <c r="A417" s="29" t="s">
        <v>31</v>
      </c>
      <c r="B417" s="47"/>
      <c r="C417" s="26" t="s">
        <v>184</v>
      </c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151">
        <v>3600</v>
      </c>
      <c r="R417" s="151"/>
      <c r="S417" s="151">
        <v>3600</v>
      </c>
      <c r="T417" s="151"/>
      <c r="U417" s="151">
        <v>1791.8</v>
      </c>
      <c r="V417" s="151"/>
      <c r="W417" s="155">
        <v>49.77</v>
      </c>
      <c r="X417" s="155"/>
    </row>
    <row r="418" spans="1:24" x14ac:dyDescent="0.25">
      <c r="A418" s="29" t="s">
        <v>31</v>
      </c>
      <c r="B418" s="47"/>
      <c r="C418" s="26" t="s">
        <v>185</v>
      </c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151">
        <v>3600</v>
      </c>
      <c r="R418" s="152"/>
      <c r="S418" s="151">
        <v>3600</v>
      </c>
      <c r="T418" s="152"/>
      <c r="U418" s="151">
        <v>1791.8</v>
      </c>
      <c r="V418" s="152"/>
      <c r="W418" s="155">
        <v>49.77</v>
      </c>
      <c r="X418" s="156"/>
    </row>
    <row r="419" spans="1:24" x14ac:dyDescent="0.25">
      <c r="A419" s="12" t="s">
        <v>31</v>
      </c>
      <c r="B419" s="47"/>
      <c r="C419" s="12" t="s">
        <v>316</v>
      </c>
      <c r="D419" s="47"/>
      <c r="E419" s="12" t="s">
        <v>317</v>
      </c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130">
        <v>3600</v>
      </c>
      <c r="R419" s="147"/>
      <c r="S419" s="130">
        <v>3600</v>
      </c>
      <c r="T419" s="147"/>
      <c r="U419" s="130">
        <v>1791.8</v>
      </c>
      <c r="V419" s="147"/>
      <c r="W419" s="132">
        <v>49.77</v>
      </c>
      <c r="X419" s="148"/>
    </row>
    <row r="420" spans="1:24" x14ac:dyDescent="0.25">
      <c r="A420" s="47" t="s">
        <v>31</v>
      </c>
      <c r="B420" s="47"/>
      <c r="C420" s="47" t="s">
        <v>318</v>
      </c>
      <c r="D420" s="47"/>
      <c r="E420" s="47" t="s">
        <v>319</v>
      </c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153" t="s">
        <v>31</v>
      </c>
      <c r="R420" s="147"/>
      <c r="S420" s="153" t="s">
        <v>31</v>
      </c>
      <c r="T420" s="147"/>
      <c r="U420" s="153">
        <v>1791.8</v>
      </c>
      <c r="V420" s="147"/>
      <c r="W420" s="154" t="s">
        <v>31</v>
      </c>
      <c r="X420" s="148"/>
    </row>
    <row r="421" spans="1:24" x14ac:dyDescent="0.25">
      <c r="A421" s="27" t="s">
        <v>31</v>
      </c>
      <c r="B421" s="61"/>
      <c r="C421" s="27" t="s">
        <v>320</v>
      </c>
      <c r="D421" s="61"/>
      <c r="E421" s="27" t="s">
        <v>321</v>
      </c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135">
        <v>130000</v>
      </c>
      <c r="R421" s="149"/>
      <c r="S421" s="135">
        <v>130000</v>
      </c>
      <c r="T421" s="149"/>
      <c r="U421" s="135">
        <v>35502.36</v>
      </c>
      <c r="V421" s="149"/>
      <c r="W421" s="137">
        <v>27.31</v>
      </c>
      <c r="X421" s="150"/>
    </row>
    <row r="422" spans="1:24" x14ac:dyDescent="0.25">
      <c r="A422" s="28"/>
      <c r="B422" s="62"/>
      <c r="C422" s="28" t="s">
        <v>322</v>
      </c>
      <c r="D422" s="62"/>
      <c r="E422" s="28" t="s">
        <v>323</v>
      </c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128">
        <v>130000</v>
      </c>
      <c r="R422" s="223"/>
      <c r="S422" s="128">
        <v>130000</v>
      </c>
      <c r="T422" s="223"/>
      <c r="U422" s="128">
        <v>35502.36</v>
      </c>
      <c r="V422" s="223"/>
      <c r="W422" s="121">
        <v>27.31</v>
      </c>
      <c r="X422" s="224"/>
    </row>
    <row r="423" spans="1:24" x14ac:dyDescent="0.25">
      <c r="A423" s="29" t="s">
        <v>31</v>
      </c>
      <c r="B423" s="47"/>
      <c r="C423" s="26" t="s">
        <v>184</v>
      </c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151">
        <v>130000</v>
      </c>
      <c r="R423" s="152"/>
      <c r="S423" s="151">
        <v>130000</v>
      </c>
      <c r="T423" s="152"/>
      <c r="U423" s="151">
        <v>35502.36</v>
      </c>
      <c r="V423" s="152"/>
      <c r="W423" s="155">
        <v>27.31</v>
      </c>
      <c r="X423" s="156"/>
    </row>
    <row r="424" spans="1:24" x14ac:dyDescent="0.25">
      <c r="A424" s="29" t="s">
        <v>31</v>
      </c>
      <c r="B424" s="47"/>
      <c r="C424" s="26" t="s">
        <v>185</v>
      </c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151">
        <v>130000</v>
      </c>
      <c r="R424" s="152"/>
      <c r="S424" s="151">
        <v>130000</v>
      </c>
      <c r="T424" s="152"/>
      <c r="U424" s="151">
        <v>35502.36</v>
      </c>
      <c r="V424" s="152"/>
      <c r="W424" s="155">
        <v>27.31</v>
      </c>
      <c r="X424" s="156"/>
    </row>
    <row r="425" spans="1:24" x14ac:dyDescent="0.25">
      <c r="A425" s="12" t="s">
        <v>31</v>
      </c>
      <c r="B425" s="47"/>
      <c r="C425" s="12" t="s">
        <v>280</v>
      </c>
      <c r="D425" s="47"/>
      <c r="E425" s="12" t="s">
        <v>281</v>
      </c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130">
        <v>110000</v>
      </c>
      <c r="R425" s="147"/>
      <c r="S425" s="130">
        <v>110000</v>
      </c>
      <c r="T425" s="147"/>
      <c r="U425" s="130">
        <v>32428.91</v>
      </c>
      <c r="V425" s="147"/>
      <c r="W425" s="132">
        <v>29.48</v>
      </c>
      <c r="X425" s="148"/>
    </row>
    <row r="426" spans="1:24" ht="12" customHeight="1" x14ac:dyDescent="0.25">
      <c r="A426" s="47" t="s">
        <v>31</v>
      </c>
      <c r="B426" s="47"/>
      <c r="C426" s="47" t="s">
        <v>282</v>
      </c>
      <c r="D426" s="47"/>
      <c r="E426" s="47" t="s">
        <v>283</v>
      </c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153" t="s">
        <v>31</v>
      </c>
      <c r="R426" s="147"/>
      <c r="S426" s="153" t="s">
        <v>31</v>
      </c>
      <c r="T426" s="147"/>
      <c r="U426" s="153">
        <v>700</v>
      </c>
      <c r="V426" s="147"/>
      <c r="W426" s="154" t="s">
        <v>31</v>
      </c>
      <c r="X426" s="148"/>
    </row>
    <row r="427" spans="1:24" ht="12.75" customHeight="1" x14ac:dyDescent="0.25">
      <c r="A427" s="47" t="s">
        <v>31</v>
      </c>
      <c r="B427" s="47"/>
      <c r="C427" s="47" t="s">
        <v>324</v>
      </c>
      <c r="D427" s="47"/>
      <c r="E427" s="47" t="s">
        <v>325</v>
      </c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153" t="s">
        <v>31</v>
      </c>
      <c r="R427" s="147"/>
      <c r="S427" s="153" t="s">
        <v>31</v>
      </c>
      <c r="T427" s="147"/>
      <c r="U427" s="153">
        <v>14621.25</v>
      </c>
      <c r="V427" s="147"/>
      <c r="W427" s="154" t="s">
        <v>31</v>
      </c>
      <c r="X427" s="148"/>
    </row>
    <row r="428" spans="1:24" ht="12.75" customHeight="1" x14ac:dyDescent="0.25">
      <c r="A428" s="47" t="s">
        <v>31</v>
      </c>
      <c r="B428" s="47"/>
      <c r="C428" s="47" t="s">
        <v>308</v>
      </c>
      <c r="D428" s="47"/>
      <c r="E428" s="47" t="s">
        <v>309</v>
      </c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153" t="s">
        <v>31</v>
      </c>
      <c r="R428" s="147"/>
      <c r="S428" s="153" t="s">
        <v>31</v>
      </c>
      <c r="T428" s="147"/>
      <c r="U428" s="153">
        <v>11385.24</v>
      </c>
      <c r="V428" s="147"/>
      <c r="W428" s="154" t="s">
        <v>31</v>
      </c>
      <c r="X428" s="148"/>
    </row>
    <row r="429" spans="1:24" ht="12.75" customHeight="1" x14ac:dyDescent="0.25">
      <c r="A429" s="47" t="s">
        <v>31</v>
      </c>
      <c r="B429" s="47"/>
      <c r="C429" s="47" t="s">
        <v>296</v>
      </c>
      <c r="D429" s="47"/>
      <c r="E429" s="47" t="s">
        <v>297</v>
      </c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153" t="s">
        <v>31</v>
      </c>
      <c r="R429" s="147"/>
      <c r="S429" s="153" t="s">
        <v>31</v>
      </c>
      <c r="T429" s="147"/>
      <c r="U429" s="153">
        <v>2354.7600000000002</v>
      </c>
      <c r="V429" s="147"/>
      <c r="W429" s="154" t="s">
        <v>31</v>
      </c>
      <c r="X429" s="148"/>
    </row>
    <row r="430" spans="1:24" ht="14.25" customHeight="1" x14ac:dyDescent="0.25">
      <c r="A430" s="47" t="s">
        <v>31</v>
      </c>
      <c r="B430" s="47"/>
      <c r="C430" s="47" t="s">
        <v>326</v>
      </c>
      <c r="D430" s="47"/>
      <c r="E430" s="47" t="s">
        <v>327</v>
      </c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153" t="s">
        <v>31</v>
      </c>
      <c r="R430" s="147"/>
      <c r="S430" s="153" t="s">
        <v>31</v>
      </c>
      <c r="T430" s="147"/>
      <c r="U430" s="153">
        <v>1170.07</v>
      </c>
      <c r="V430" s="147"/>
      <c r="W430" s="154" t="s">
        <v>31</v>
      </c>
      <c r="X430" s="148"/>
    </row>
    <row r="431" spans="1:24" ht="13.5" customHeight="1" x14ac:dyDescent="0.25">
      <c r="A431" s="47" t="s">
        <v>31</v>
      </c>
      <c r="B431" s="47"/>
      <c r="C431" s="47" t="s">
        <v>310</v>
      </c>
      <c r="D431" s="47"/>
      <c r="E431" s="47" t="s">
        <v>311</v>
      </c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153" t="s">
        <v>31</v>
      </c>
      <c r="R431" s="147"/>
      <c r="S431" s="153" t="s">
        <v>31</v>
      </c>
      <c r="T431" s="147"/>
      <c r="U431" s="153">
        <v>2197.59</v>
      </c>
      <c r="V431" s="147"/>
      <c r="W431" s="154" t="s">
        <v>31</v>
      </c>
      <c r="X431" s="148"/>
    </row>
    <row r="432" spans="1:24" x14ac:dyDescent="0.25">
      <c r="A432" s="12" t="s">
        <v>31</v>
      </c>
      <c r="B432" s="47"/>
      <c r="C432" s="12" t="s">
        <v>316</v>
      </c>
      <c r="D432" s="47"/>
      <c r="E432" s="12" t="s">
        <v>317</v>
      </c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130">
        <v>20000</v>
      </c>
      <c r="R432" s="147"/>
      <c r="S432" s="130">
        <v>20000</v>
      </c>
      <c r="T432" s="147"/>
      <c r="U432" s="130">
        <v>3073.45</v>
      </c>
      <c r="V432" s="147"/>
      <c r="W432" s="132">
        <v>15.37</v>
      </c>
      <c r="X432" s="148"/>
    </row>
    <row r="433" spans="1:26" ht="12.75" customHeight="1" x14ac:dyDescent="0.25">
      <c r="A433" s="47" t="s">
        <v>31</v>
      </c>
      <c r="B433" s="47"/>
      <c r="C433" s="47" t="s">
        <v>318</v>
      </c>
      <c r="D433" s="47"/>
      <c r="E433" s="47" t="s">
        <v>319</v>
      </c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153" t="s">
        <v>31</v>
      </c>
      <c r="R433" s="147"/>
      <c r="S433" s="153" t="s">
        <v>31</v>
      </c>
      <c r="T433" s="147"/>
      <c r="U433" s="153">
        <v>3073.45</v>
      </c>
      <c r="V433" s="147"/>
      <c r="W433" s="154" t="s">
        <v>31</v>
      </c>
      <c r="X433" s="148"/>
    </row>
    <row r="434" spans="1:26" x14ac:dyDescent="0.25">
      <c r="A434" s="23" t="s">
        <v>31</v>
      </c>
      <c r="B434" s="59"/>
      <c r="C434" s="23" t="s">
        <v>328</v>
      </c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212">
        <v>26072374</v>
      </c>
      <c r="R434" s="213"/>
      <c r="S434" s="212">
        <v>26072374</v>
      </c>
      <c r="T434" s="213"/>
      <c r="U434" s="212">
        <v>5753769.4500000002</v>
      </c>
      <c r="V434" s="213"/>
      <c r="W434" s="170">
        <v>22.07</v>
      </c>
      <c r="X434" s="214"/>
    </row>
    <row r="435" spans="1:26" x14ac:dyDescent="0.25">
      <c r="A435" s="26" t="s">
        <v>31</v>
      </c>
      <c r="B435" s="60"/>
      <c r="C435" s="26" t="s">
        <v>184</v>
      </c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151">
        <v>4199237</v>
      </c>
      <c r="R435" s="152"/>
      <c r="S435" s="151">
        <v>4199237</v>
      </c>
      <c r="T435" s="152"/>
      <c r="U435" s="151">
        <v>1290292.25</v>
      </c>
      <c r="V435" s="152"/>
      <c r="W435" s="155">
        <v>30.73</v>
      </c>
      <c r="X435" s="156"/>
    </row>
    <row r="436" spans="1:26" x14ac:dyDescent="0.25">
      <c r="A436" s="26" t="s">
        <v>31</v>
      </c>
      <c r="B436" s="60"/>
      <c r="C436" s="26" t="s">
        <v>185</v>
      </c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151">
        <v>4199237</v>
      </c>
      <c r="R436" s="152"/>
      <c r="S436" s="151">
        <v>4199237</v>
      </c>
      <c r="T436" s="152"/>
      <c r="U436" s="151">
        <v>1290292.25</v>
      </c>
      <c r="V436" s="152"/>
      <c r="W436" s="155">
        <v>30.73</v>
      </c>
      <c r="X436" s="156"/>
    </row>
    <row r="437" spans="1:26" x14ac:dyDescent="0.25">
      <c r="A437" s="26" t="s">
        <v>31</v>
      </c>
      <c r="B437" s="60"/>
      <c r="C437" s="26" t="s">
        <v>186</v>
      </c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151">
        <v>20500</v>
      </c>
      <c r="R437" s="152"/>
      <c r="S437" s="151">
        <v>20500</v>
      </c>
      <c r="T437" s="152"/>
      <c r="U437" s="151">
        <v>4690</v>
      </c>
      <c r="V437" s="152"/>
      <c r="W437" s="155">
        <v>22.88</v>
      </c>
      <c r="X437" s="156"/>
    </row>
    <row r="438" spans="1:26" x14ac:dyDescent="0.25">
      <c r="A438" s="26" t="s">
        <v>31</v>
      </c>
      <c r="B438" s="60"/>
      <c r="C438" s="26" t="s">
        <v>187</v>
      </c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151">
        <v>20500</v>
      </c>
      <c r="R438" s="152"/>
      <c r="S438" s="151">
        <v>20500</v>
      </c>
      <c r="T438" s="152"/>
      <c r="U438" s="151">
        <v>4690</v>
      </c>
      <c r="V438" s="152"/>
      <c r="W438" s="155">
        <v>22.88</v>
      </c>
      <c r="X438" s="156"/>
    </row>
    <row r="439" spans="1:26" x14ac:dyDescent="0.25">
      <c r="A439" s="26" t="s">
        <v>31</v>
      </c>
      <c r="B439" s="60"/>
      <c r="C439" s="26" t="s">
        <v>189</v>
      </c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151">
        <v>1134971</v>
      </c>
      <c r="R439" s="152"/>
      <c r="S439" s="151">
        <v>1134971</v>
      </c>
      <c r="T439" s="152"/>
      <c r="U439" s="151">
        <v>556472.36</v>
      </c>
      <c r="V439" s="152"/>
      <c r="W439" s="155">
        <v>49.03</v>
      </c>
      <c r="X439" s="156"/>
    </row>
    <row r="440" spans="1:26" x14ac:dyDescent="0.25">
      <c r="A440" s="26" t="s">
        <v>31</v>
      </c>
      <c r="B440" s="60"/>
      <c r="C440" s="26" t="s">
        <v>190</v>
      </c>
      <c r="D440" s="60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151">
        <v>30830</v>
      </c>
      <c r="R440" s="152"/>
      <c r="S440" s="151">
        <v>30830</v>
      </c>
      <c r="T440" s="152"/>
      <c r="U440" s="151">
        <v>122.96</v>
      </c>
      <c r="V440" s="152"/>
      <c r="W440" s="155">
        <v>0.4</v>
      </c>
      <c r="X440" s="156"/>
    </row>
    <row r="441" spans="1:26" x14ac:dyDescent="0.25">
      <c r="A441" s="26" t="s">
        <v>31</v>
      </c>
      <c r="B441" s="60"/>
      <c r="C441" s="86" t="s">
        <v>191</v>
      </c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124">
        <v>1104141</v>
      </c>
      <c r="R441" s="125"/>
      <c r="S441" s="124">
        <v>1104141</v>
      </c>
      <c r="T441" s="125"/>
      <c r="U441" s="124">
        <v>556349.4</v>
      </c>
      <c r="V441" s="125"/>
      <c r="W441" s="126">
        <v>50.39</v>
      </c>
      <c r="X441" s="127"/>
      <c r="Y441" s="85"/>
      <c r="Z441" s="85"/>
    </row>
    <row r="442" spans="1:26" x14ac:dyDescent="0.25">
      <c r="A442" s="26" t="s">
        <v>31</v>
      </c>
      <c r="B442" s="60"/>
      <c r="C442" s="86" t="s">
        <v>193</v>
      </c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124">
        <v>18601730</v>
      </c>
      <c r="R442" s="125"/>
      <c r="S442" s="124">
        <v>18601730</v>
      </c>
      <c r="T442" s="125"/>
      <c r="U442" s="124">
        <v>3532087.66</v>
      </c>
      <c r="V442" s="125"/>
      <c r="W442" s="126">
        <v>18.989999999999998</v>
      </c>
      <c r="X442" s="127"/>
      <c r="Y442" s="85"/>
      <c r="Z442" s="85"/>
    </row>
    <row r="443" spans="1:26" x14ac:dyDescent="0.25">
      <c r="A443" s="26" t="s">
        <v>31</v>
      </c>
      <c r="B443" s="60"/>
      <c r="C443" s="86" t="s">
        <v>194</v>
      </c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124">
        <v>2020105</v>
      </c>
      <c r="R443" s="125"/>
      <c r="S443" s="124">
        <v>2020105</v>
      </c>
      <c r="T443" s="125"/>
      <c r="U443" s="124">
        <v>34499.339999999997</v>
      </c>
      <c r="V443" s="125"/>
      <c r="W443" s="126">
        <v>1.71</v>
      </c>
      <c r="X443" s="127"/>
      <c r="Y443" s="85"/>
      <c r="Z443" s="85"/>
    </row>
    <row r="444" spans="1:26" x14ac:dyDescent="0.25">
      <c r="A444" s="26" t="s">
        <v>31</v>
      </c>
      <c r="B444" s="60"/>
      <c r="C444" s="86" t="s">
        <v>195</v>
      </c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124">
        <v>14954006</v>
      </c>
      <c r="R444" s="125"/>
      <c r="S444" s="124">
        <v>14954006</v>
      </c>
      <c r="T444" s="125"/>
      <c r="U444" s="124">
        <v>2542999.37</v>
      </c>
      <c r="V444" s="125"/>
      <c r="W444" s="126">
        <v>17.010000000000002</v>
      </c>
      <c r="X444" s="127"/>
      <c r="Y444" s="85"/>
      <c r="Z444" s="85"/>
    </row>
    <row r="445" spans="1:26" x14ac:dyDescent="0.25">
      <c r="A445" s="26" t="s">
        <v>31</v>
      </c>
      <c r="B445" s="60"/>
      <c r="C445" s="86" t="s">
        <v>196</v>
      </c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124">
        <v>150000</v>
      </c>
      <c r="R445" s="125"/>
      <c r="S445" s="124">
        <v>150000</v>
      </c>
      <c r="T445" s="125"/>
      <c r="U445" s="124">
        <v>0</v>
      </c>
      <c r="V445" s="125"/>
      <c r="W445" s="126">
        <v>0</v>
      </c>
      <c r="X445" s="127"/>
      <c r="Y445" s="85"/>
      <c r="Z445" s="85"/>
    </row>
    <row r="446" spans="1:26" x14ac:dyDescent="0.25">
      <c r="A446" s="26" t="s">
        <v>31</v>
      </c>
      <c r="B446" s="60"/>
      <c r="C446" s="86" t="s">
        <v>197</v>
      </c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124">
        <v>965133</v>
      </c>
      <c r="R446" s="125"/>
      <c r="S446" s="124">
        <v>965133</v>
      </c>
      <c r="T446" s="125"/>
      <c r="U446" s="124">
        <v>0</v>
      </c>
      <c r="V446" s="125"/>
      <c r="W446" s="126">
        <v>0</v>
      </c>
      <c r="X446" s="127"/>
      <c r="Y446" s="85"/>
      <c r="Z446" s="85"/>
    </row>
    <row r="447" spans="1:26" x14ac:dyDescent="0.25">
      <c r="A447" s="26"/>
      <c r="B447" s="60"/>
      <c r="C447" s="86" t="s">
        <v>658</v>
      </c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124">
        <v>965133</v>
      </c>
      <c r="R447" s="125"/>
      <c r="S447" s="124">
        <v>965133</v>
      </c>
      <c r="T447" s="125"/>
      <c r="U447" s="124">
        <v>0</v>
      </c>
      <c r="V447" s="125"/>
      <c r="W447" s="126">
        <v>0</v>
      </c>
      <c r="X447" s="127"/>
      <c r="Y447" s="85"/>
      <c r="Z447" s="85"/>
    </row>
    <row r="448" spans="1:26" x14ac:dyDescent="0.25">
      <c r="A448" s="26" t="s">
        <v>31</v>
      </c>
      <c r="B448" s="60"/>
      <c r="C448" s="86" t="s">
        <v>657</v>
      </c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124">
        <v>512486</v>
      </c>
      <c r="R448" s="125"/>
      <c r="S448" s="124">
        <v>512486</v>
      </c>
      <c r="T448" s="125"/>
      <c r="U448" s="124">
        <v>954588.95</v>
      </c>
      <c r="V448" s="125"/>
      <c r="W448" s="126">
        <v>186.27</v>
      </c>
      <c r="X448" s="127"/>
      <c r="Y448" s="85"/>
      <c r="Z448" s="85"/>
    </row>
    <row r="449" spans="1:26" x14ac:dyDescent="0.25">
      <c r="A449" s="26"/>
      <c r="B449" s="60"/>
      <c r="C449" s="86" t="s">
        <v>652</v>
      </c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124">
        <v>512486</v>
      </c>
      <c r="R449" s="125"/>
      <c r="S449" s="124">
        <v>512486</v>
      </c>
      <c r="T449" s="125"/>
      <c r="U449" s="124">
        <v>954588.95</v>
      </c>
      <c r="V449" s="125"/>
      <c r="W449" s="126">
        <v>186.27</v>
      </c>
      <c r="X449" s="127"/>
      <c r="Y449" s="85"/>
      <c r="Z449" s="85"/>
    </row>
    <row r="450" spans="1:26" x14ac:dyDescent="0.25">
      <c r="A450" s="26" t="s">
        <v>31</v>
      </c>
      <c r="B450" s="60"/>
      <c r="C450" s="86" t="s">
        <v>204</v>
      </c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124">
        <v>194395</v>
      </c>
      <c r="R450" s="125"/>
      <c r="S450" s="124">
        <v>194395</v>
      </c>
      <c r="T450" s="125"/>
      <c r="U450" s="124">
        <v>19364.2</v>
      </c>
      <c r="V450" s="125"/>
      <c r="W450" s="126">
        <v>9.9600000000000009</v>
      </c>
      <c r="X450" s="127"/>
      <c r="Y450" s="85"/>
      <c r="Z450" s="85"/>
    </row>
    <row r="451" spans="1:26" x14ac:dyDescent="0.25">
      <c r="A451" s="26" t="s">
        <v>31</v>
      </c>
      <c r="B451" s="60"/>
      <c r="C451" s="26" t="s">
        <v>200</v>
      </c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151">
        <v>194395</v>
      </c>
      <c r="R451" s="152"/>
      <c r="S451" s="151">
        <v>194395</v>
      </c>
      <c r="T451" s="152"/>
      <c r="U451" s="151">
        <v>19364.2</v>
      </c>
      <c r="V451" s="152"/>
      <c r="W451" s="155">
        <v>9.9600000000000009</v>
      </c>
      <c r="X451" s="156"/>
    </row>
    <row r="452" spans="1:26" x14ac:dyDescent="0.25">
      <c r="A452" s="26" t="s">
        <v>31</v>
      </c>
      <c r="B452" s="60"/>
      <c r="C452" s="26" t="s">
        <v>202</v>
      </c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151">
        <v>1921541</v>
      </c>
      <c r="R452" s="152"/>
      <c r="S452" s="151">
        <v>1921541</v>
      </c>
      <c r="T452" s="152"/>
      <c r="U452" s="151">
        <v>350862.98</v>
      </c>
      <c r="V452" s="152"/>
      <c r="W452" s="155">
        <v>18.260000000000002</v>
      </c>
      <c r="X452" s="156"/>
    </row>
    <row r="453" spans="1:26" x14ac:dyDescent="0.25">
      <c r="A453" s="26" t="s">
        <v>31</v>
      </c>
      <c r="B453" s="60"/>
      <c r="C453" s="26" t="s">
        <v>203</v>
      </c>
      <c r="D453" s="60"/>
      <c r="E453" s="60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151">
        <v>1921541</v>
      </c>
      <c r="R453" s="152"/>
      <c r="S453" s="151">
        <v>1921541</v>
      </c>
      <c r="T453" s="152"/>
      <c r="U453" s="151">
        <v>350862.98</v>
      </c>
      <c r="V453" s="152"/>
      <c r="W453" s="155">
        <v>18.260000000000002</v>
      </c>
      <c r="X453" s="156"/>
    </row>
    <row r="454" spans="1:26" x14ac:dyDescent="0.25">
      <c r="A454" s="27" t="s">
        <v>31</v>
      </c>
      <c r="B454" s="61"/>
      <c r="C454" s="27" t="s">
        <v>276</v>
      </c>
      <c r="D454" s="61"/>
      <c r="E454" s="27" t="s">
        <v>277</v>
      </c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135">
        <v>1990568</v>
      </c>
      <c r="R454" s="149"/>
      <c r="S454" s="135">
        <v>1958568</v>
      </c>
      <c r="T454" s="149"/>
      <c r="U454" s="135">
        <v>687390.04</v>
      </c>
      <c r="V454" s="149"/>
      <c r="W454" s="137">
        <v>35.1</v>
      </c>
      <c r="X454" s="150"/>
    </row>
    <row r="455" spans="1:26" x14ac:dyDescent="0.25">
      <c r="A455" s="28"/>
      <c r="B455" s="62"/>
      <c r="C455" s="28" t="s">
        <v>329</v>
      </c>
      <c r="D455" s="62"/>
      <c r="E455" s="28" t="s">
        <v>330</v>
      </c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128">
        <v>1916368</v>
      </c>
      <c r="R455" s="223"/>
      <c r="S455" s="128">
        <v>1884368</v>
      </c>
      <c r="T455" s="223"/>
      <c r="U455" s="128">
        <v>678424.17</v>
      </c>
      <c r="V455" s="223"/>
      <c r="W455" s="121">
        <v>36</v>
      </c>
      <c r="X455" s="224"/>
    </row>
    <row r="456" spans="1:26" x14ac:dyDescent="0.25">
      <c r="A456" s="29" t="s">
        <v>31</v>
      </c>
      <c r="B456" s="47"/>
      <c r="C456" s="26" t="s">
        <v>184</v>
      </c>
      <c r="D456" s="60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151">
        <v>1916368</v>
      </c>
      <c r="R456" s="152"/>
      <c r="S456" s="151">
        <v>1884368</v>
      </c>
      <c r="T456" s="152"/>
      <c r="U456" s="151">
        <v>678424.17</v>
      </c>
      <c r="V456" s="152"/>
      <c r="W456" s="155">
        <v>36</v>
      </c>
      <c r="X456" s="156"/>
    </row>
    <row r="457" spans="1:26" x14ac:dyDescent="0.25">
      <c r="A457" s="29" t="s">
        <v>31</v>
      </c>
      <c r="B457" s="47"/>
      <c r="C457" s="26" t="s">
        <v>185</v>
      </c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151">
        <v>1916368</v>
      </c>
      <c r="R457" s="152"/>
      <c r="S457" s="151">
        <v>1884368</v>
      </c>
      <c r="T457" s="152"/>
      <c r="U457" s="151">
        <v>678424.17</v>
      </c>
      <c r="V457" s="152"/>
      <c r="W457" s="155">
        <v>36</v>
      </c>
      <c r="X457" s="156"/>
    </row>
    <row r="458" spans="1:26" x14ac:dyDescent="0.25">
      <c r="A458" s="12" t="s">
        <v>31</v>
      </c>
      <c r="B458" s="47"/>
      <c r="C458" s="12" t="s">
        <v>288</v>
      </c>
      <c r="D458" s="47"/>
      <c r="E458" s="12" t="s">
        <v>289</v>
      </c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130">
        <v>1100000</v>
      </c>
      <c r="R458" s="147"/>
      <c r="S458" s="130">
        <v>1100000</v>
      </c>
      <c r="T458" s="147"/>
      <c r="U458" s="130">
        <v>493510.87</v>
      </c>
      <c r="V458" s="147"/>
      <c r="W458" s="132">
        <v>44.86</v>
      </c>
      <c r="X458" s="148"/>
    </row>
    <row r="459" spans="1:26" ht="13.5" customHeight="1" x14ac:dyDescent="0.25">
      <c r="A459" s="47" t="s">
        <v>31</v>
      </c>
      <c r="B459" s="47"/>
      <c r="C459" s="47" t="s">
        <v>290</v>
      </c>
      <c r="D459" s="47"/>
      <c r="E459" s="47" t="s">
        <v>291</v>
      </c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153" t="s">
        <v>31</v>
      </c>
      <c r="R459" s="147"/>
      <c r="S459" s="153" t="s">
        <v>31</v>
      </c>
      <c r="T459" s="147"/>
      <c r="U459" s="153">
        <v>372739.54</v>
      </c>
      <c r="V459" s="147"/>
      <c r="W459" s="154" t="s">
        <v>31</v>
      </c>
      <c r="X459" s="148"/>
    </row>
    <row r="460" spans="1:26" x14ac:dyDescent="0.25">
      <c r="A460" s="47" t="s">
        <v>31</v>
      </c>
      <c r="B460" s="47"/>
      <c r="C460" s="47" t="s">
        <v>331</v>
      </c>
      <c r="D460" s="47"/>
      <c r="E460" s="47" t="s">
        <v>332</v>
      </c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153" t="s">
        <v>31</v>
      </c>
      <c r="R460" s="147"/>
      <c r="S460" s="153" t="s">
        <v>31</v>
      </c>
      <c r="T460" s="147"/>
      <c r="U460" s="153">
        <v>59269.41</v>
      </c>
      <c r="V460" s="147"/>
      <c r="W460" s="154" t="s">
        <v>31</v>
      </c>
      <c r="X460" s="148"/>
    </row>
    <row r="461" spans="1:26" ht="12" customHeight="1" x14ac:dyDescent="0.25">
      <c r="A461" s="47" t="s">
        <v>31</v>
      </c>
      <c r="B461" s="47"/>
      <c r="C461" s="47" t="s">
        <v>292</v>
      </c>
      <c r="D461" s="47"/>
      <c r="E461" s="47" t="s">
        <v>293</v>
      </c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153" t="s">
        <v>31</v>
      </c>
      <c r="R461" s="147"/>
      <c r="S461" s="153" t="s">
        <v>31</v>
      </c>
      <c r="T461" s="147"/>
      <c r="U461" s="153">
        <v>61501.919999999998</v>
      </c>
      <c r="V461" s="147"/>
      <c r="W461" s="154" t="s">
        <v>31</v>
      </c>
      <c r="X461" s="148"/>
    </row>
    <row r="462" spans="1:26" x14ac:dyDescent="0.25">
      <c r="A462" s="12" t="s">
        <v>31</v>
      </c>
      <c r="B462" s="47"/>
      <c r="C462" s="12" t="s">
        <v>280</v>
      </c>
      <c r="D462" s="47"/>
      <c r="E462" s="12" t="s">
        <v>281</v>
      </c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130">
        <v>696700</v>
      </c>
      <c r="R462" s="147"/>
      <c r="S462" s="130">
        <v>664700</v>
      </c>
      <c r="T462" s="147"/>
      <c r="U462" s="130">
        <v>182278.57</v>
      </c>
      <c r="V462" s="147"/>
      <c r="W462" s="132">
        <v>27.42</v>
      </c>
      <c r="X462" s="148"/>
    </row>
    <row r="463" spans="1:26" ht="12" customHeight="1" x14ac:dyDescent="0.25">
      <c r="A463" s="47" t="s">
        <v>31</v>
      </c>
      <c r="B463" s="47"/>
      <c r="C463" s="47" t="s">
        <v>333</v>
      </c>
      <c r="D463" s="47"/>
      <c r="E463" s="47" t="s">
        <v>334</v>
      </c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153" t="s">
        <v>31</v>
      </c>
      <c r="R463" s="147"/>
      <c r="S463" s="153" t="s">
        <v>31</v>
      </c>
      <c r="T463" s="147"/>
      <c r="U463" s="153">
        <v>205</v>
      </c>
      <c r="V463" s="147"/>
      <c r="W463" s="154" t="s">
        <v>31</v>
      </c>
      <c r="X463" s="148"/>
    </row>
    <row r="464" spans="1:26" x14ac:dyDescent="0.25">
      <c r="A464" s="47" t="s">
        <v>31</v>
      </c>
      <c r="B464" s="47"/>
      <c r="C464" s="47" t="s">
        <v>335</v>
      </c>
      <c r="D464" s="47"/>
      <c r="E464" s="47" t="s">
        <v>336</v>
      </c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153" t="s">
        <v>31</v>
      </c>
      <c r="R464" s="147"/>
      <c r="S464" s="153" t="s">
        <v>31</v>
      </c>
      <c r="T464" s="147"/>
      <c r="U464" s="153">
        <v>12824.42</v>
      </c>
      <c r="V464" s="147"/>
      <c r="W464" s="154" t="s">
        <v>31</v>
      </c>
      <c r="X464" s="148"/>
    </row>
    <row r="465" spans="1:24" x14ac:dyDescent="0.25">
      <c r="A465" s="47" t="s">
        <v>31</v>
      </c>
      <c r="B465" s="47"/>
      <c r="C465" s="47" t="s">
        <v>337</v>
      </c>
      <c r="D465" s="47"/>
      <c r="E465" s="47" t="s">
        <v>338</v>
      </c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153" t="s">
        <v>31</v>
      </c>
      <c r="R465" s="147"/>
      <c r="S465" s="153" t="s">
        <v>31</v>
      </c>
      <c r="T465" s="147"/>
      <c r="U465" s="153">
        <v>1267.5</v>
      </c>
      <c r="V465" s="147"/>
      <c r="W465" s="154" t="s">
        <v>31</v>
      </c>
      <c r="X465" s="148"/>
    </row>
    <row r="466" spans="1:24" x14ac:dyDescent="0.25">
      <c r="A466" s="47" t="s">
        <v>31</v>
      </c>
      <c r="B466" s="47"/>
      <c r="C466" s="47" t="s">
        <v>339</v>
      </c>
      <c r="D466" s="47"/>
      <c r="E466" s="47" t="s">
        <v>340</v>
      </c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153" t="s">
        <v>31</v>
      </c>
      <c r="R466" s="147"/>
      <c r="S466" s="153" t="s">
        <v>31</v>
      </c>
      <c r="T466" s="147"/>
      <c r="U466" s="153">
        <v>8919.86</v>
      </c>
      <c r="V466" s="147"/>
      <c r="W466" s="154" t="s">
        <v>31</v>
      </c>
      <c r="X466" s="148"/>
    </row>
    <row r="467" spans="1:24" x14ac:dyDescent="0.25">
      <c r="A467" s="47" t="s">
        <v>31</v>
      </c>
      <c r="B467" s="47"/>
      <c r="C467" s="47" t="s">
        <v>304</v>
      </c>
      <c r="D467" s="47"/>
      <c r="E467" s="47" t="s">
        <v>305</v>
      </c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153" t="s">
        <v>31</v>
      </c>
      <c r="R467" s="147"/>
      <c r="S467" s="153" t="s">
        <v>31</v>
      </c>
      <c r="T467" s="147"/>
      <c r="U467" s="153">
        <v>16933.09</v>
      </c>
      <c r="V467" s="147"/>
      <c r="W467" s="154" t="s">
        <v>31</v>
      </c>
      <c r="X467" s="148"/>
    </row>
    <row r="468" spans="1:24" x14ac:dyDescent="0.25">
      <c r="A468" s="47" t="s">
        <v>31</v>
      </c>
      <c r="B468" s="47"/>
      <c r="C468" s="47" t="s">
        <v>341</v>
      </c>
      <c r="D468" s="47"/>
      <c r="E468" s="47" t="s">
        <v>342</v>
      </c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153" t="s">
        <v>31</v>
      </c>
      <c r="R468" s="147"/>
      <c r="S468" s="153" t="s">
        <v>31</v>
      </c>
      <c r="T468" s="147"/>
      <c r="U468" s="153">
        <v>95.55</v>
      </c>
      <c r="V468" s="147"/>
      <c r="W468" s="154" t="s">
        <v>31</v>
      </c>
      <c r="X468" s="148"/>
    </row>
    <row r="469" spans="1:24" x14ac:dyDescent="0.25">
      <c r="A469" s="47" t="s">
        <v>31</v>
      </c>
      <c r="B469" s="47"/>
      <c r="C469" s="47" t="s">
        <v>343</v>
      </c>
      <c r="D469" s="47"/>
      <c r="E469" s="47" t="s">
        <v>344</v>
      </c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153" t="s">
        <v>31</v>
      </c>
      <c r="R469" s="147"/>
      <c r="S469" s="153" t="s">
        <v>31</v>
      </c>
      <c r="T469" s="147"/>
      <c r="U469" s="153">
        <v>84</v>
      </c>
      <c r="V469" s="147"/>
      <c r="W469" s="154" t="s">
        <v>31</v>
      </c>
      <c r="X469" s="148"/>
    </row>
    <row r="470" spans="1:24" x14ac:dyDescent="0.2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110"/>
      <c r="R470" s="47"/>
      <c r="S470" s="110"/>
      <c r="T470" s="47"/>
      <c r="U470" s="110"/>
      <c r="V470" s="47"/>
      <c r="W470" s="111"/>
      <c r="X470" s="49"/>
    </row>
    <row r="471" spans="1:24" x14ac:dyDescent="0.25">
      <c r="A471" s="24" t="s">
        <v>270</v>
      </c>
      <c r="B471" s="24"/>
      <c r="C471" s="24"/>
      <c r="D471" s="24"/>
      <c r="E471" s="24"/>
      <c r="F471" s="24"/>
      <c r="G471" s="24"/>
      <c r="H471" s="24"/>
      <c r="I471" s="24"/>
      <c r="J471" s="24"/>
      <c r="K471" s="54"/>
      <c r="L471" s="54"/>
      <c r="M471" s="54"/>
      <c r="N471" s="54"/>
      <c r="O471" s="54"/>
      <c r="P471" s="54"/>
      <c r="Q471" s="117" t="s">
        <v>31</v>
      </c>
      <c r="R471" s="145"/>
      <c r="S471" s="117" t="s">
        <v>31</v>
      </c>
      <c r="T471" s="145"/>
      <c r="U471" s="117" t="s">
        <v>31</v>
      </c>
      <c r="V471" s="145"/>
      <c r="W471" s="119" t="s">
        <v>31</v>
      </c>
      <c r="X471" s="146"/>
    </row>
    <row r="472" spans="1:24" x14ac:dyDescent="0.25">
      <c r="A472" s="25" t="s">
        <v>271</v>
      </c>
      <c r="B472" s="25"/>
      <c r="C472" s="25"/>
      <c r="D472" s="25"/>
      <c r="E472" s="25"/>
      <c r="F472" s="25"/>
      <c r="G472" s="25"/>
      <c r="H472" s="25"/>
      <c r="I472" s="25"/>
      <c r="J472" s="25"/>
      <c r="K472" s="56"/>
      <c r="L472" s="56"/>
      <c r="M472" s="56"/>
      <c r="N472" s="56"/>
      <c r="O472" s="56"/>
      <c r="P472" s="56"/>
      <c r="Q472" s="117" t="s">
        <v>31</v>
      </c>
      <c r="R472" s="145"/>
      <c r="S472" s="117" t="s">
        <v>31</v>
      </c>
      <c r="T472" s="145"/>
      <c r="U472" s="117" t="s">
        <v>31</v>
      </c>
      <c r="V472" s="145"/>
      <c r="W472" s="119" t="s">
        <v>31</v>
      </c>
      <c r="X472" s="146"/>
    </row>
    <row r="473" spans="1:24" x14ac:dyDescent="0.25">
      <c r="A473" s="25" t="s">
        <v>272</v>
      </c>
      <c r="B473" s="25"/>
      <c r="C473" s="25" t="s">
        <v>273</v>
      </c>
      <c r="D473" s="25"/>
      <c r="E473" s="25"/>
      <c r="F473" s="25"/>
      <c r="G473" s="25"/>
      <c r="H473" s="25"/>
      <c r="I473" s="25"/>
      <c r="J473" s="25"/>
      <c r="K473" s="56"/>
      <c r="L473" s="56"/>
      <c r="M473" s="56"/>
      <c r="N473" s="56"/>
      <c r="O473" s="56"/>
      <c r="P473" s="56"/>
      <c r="Q473" s="117" t="s">
        <v>207</v>
      </c>
      <c r="R473" s="145"/>
      <c r="S473" s="117" t="s">
        <v>208</v>
      </c>
      <c r="T473" s="145"/>
      <c r="U473" s="117" t="s">
        <v>209</v>
      </c>
      <c r="V473" s="145"/>
      <c r="W473" s="119" t="s">
        <v>257</v>
      </c>
      <c r="X473" s="146"/>
    </row>
    <row r="474" spans="1:24" x14ac:dyDescent="0.25">
      <c r="A474" s="117" t="s">
        <v>31</v>
      </c>
      <c r="B474" s="117"/>
      <c r="C474" s="117"/>
      <c r="D474" s="117"/>
      <c r="E474" s="117"/>
      <c r="F474" s="117"/>
      <c r="G474" s="117"/>
      <c r="H474" s="117"/>
      <c r="I474" s="117"/>
      <c r="J474" s="117"/>
      <c r="K474" s="55"/>
      <c r="L474" s="55"/>
      <c r="M474" s="55"/>
      <c r="N474" s="55"/>
      <c r="O474" s="55"/>
      <c r="P474" s="55"/>
      <c r="Q474" s="117" t="s">
        <v>17</v>
      </c>
      <c r="R474" s="145"/>
      <c r="S474" s="117" t="s">
        <v>18</v>
      </c>
      <c r="T474" s="145"/>
      <c r="U474" s="117" t="s">
        <v>19</v>
      </c>
      <c r="V474" s="145"/>
      <c r="W474" s="119" t="s">
        <v>20</v>
      </c>
      <c r="X474" s="146"/>
    </row>
    <row r="475" spans="1:24" x14ac:dyDescent="0.25">
      <c r="A475" s="47" t="s">
        <v>31</v>
      </c>
      <c r="B475" s="47"/>
      <c r="C475" s="47" t="s">
        <v>294</v>
      </c>
      <c r="D475" s="47"/>
      <c r="E475" s="47" t="s">
        <v>295</v>
      </c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153" t="s">
        <v>31</v>
      </c>
      <c r="R475" s="147"/>
      <c r="S475" s="153" t="s">
        <v>31</v>
      </c>
      <c r="T475" s="147"/>
      <c r="U475" s="153">
        <v>13150.72</v>
      </c>
      <c r="V475" s="147"/>
      <c r="W475" s="154" t="s">
        <v>31</v>
      </c>
      <c r="X475" s="148"/>
    </row>
    <row r="476" spans="1:24" x14ac:dyDescent="0.25">
      <c r="A476" s="47" t="s">
        <v>31</v>
      </c>
      <c r="B476" s="47"/>
      <c r="C476" s="47" t="s">
        <v>345</v>
      </c>
      <c r="D476" s="47"/>
      <c r="E476" s="47" t="s">
        <v>346</v>
      </c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153" t="s">
        <v>31</v>
      </c>
      <c r="R476" s="147"/>
      <c r="S476" s="153" t="s">
        <v>31</v>
      </c>
      <c r="T476" s="147"/>
      <c r="U476" s="153">
        <v>8158.1</v>
      </c>
      <c r="V476" s="147"/>
      <c r="W476" s="154" t="s">
        <v>31</v>
      </c>
      <c r="X476" s="148"/>
    </row>
    <row r="477" spans="1:24" x14ac:dyDescent="0.25">
      <c r="A477" s="47" t="s">
        <v>31</v>
      </c>
      <c r="B477" s="47"/>
      <c r="C477" s="47" t="s">
        <v>282</v>
      </c>
      <c r="D477" s="47"/>
      <c r="E477" s="47" t="s">
        <v>283</v>
      </c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153" t="s">
        <v>31</v>
      </c>
      <c r="R477" s="147"/>
      <c r="S477" s="153" t="s">
        <v>31</v>
      </c>
      <c r="T477" s="147"/>
      <c r="U477" s="153">
        <v>2836.98</v>
      </c>
      <c r="V477" s="147"/>
      <c r="W477" s="154" t="s">
        <v>31</v>
      </c>
      <c r="X477" s="148"/>
    </row>
    <row r="478" spans="1:24" x14ac:dyDescent="0.25">
      <c r="A478" s="47" t="s">
        <v>31</v>
      </c>
      <c r="B478" s="47"/>
      <c r="C478" s="47" t="s">
        <v>306</v>
      </c>
      <c r="D478" s="47"/>
      <c r="E478" s="47" t="s">
        <v>307</v>
      </c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153" t="s">
        <v>31</v>
      </c>
      <c r="R478" s="147"/>
      <c r="S478" s="153" t="s">
        <v>31</v>
      </c>
      <c r="T478" s="147"/>
      <c r="U478" s="153">
        <v>2245.42</v>
      </c>
      <c r="V478" s="147"/>
      <c r="W478" s="154" t="s">
        <v>31</v>
      </c>
      <c r="X478" s="148"/>
    </row>
    <row r="479" spans="1:24" x14ac:dyDescent="0.25">
      <c r="A479" s="47" t="s">
        <v>31</v>
      </c>
      <c r="B479" s="47"/>
      <c r="C479" s="47" t="s">
        <v>324</v>
      </c>
      <c r="D479" s="47"/>
      <c r="E479" s="47" t="s">
        <v>325</v>
      </c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153" t="s">
        <v>31</v>
      </c>
      <c r="R479" s="147"/>
      <c r="S479" s="153" t="s">
        <v>31</v>
      </c>
      <c r="T479" s="147"/>
      <c r="U479" s="153">
        <v>1922.55</v>
      </c>
      <c r="V479" s="147"/>
      <c r="W479" s="154" t="s">
        <v>31</v>
      </c>
      <c r="X479" s="148"/>
    </row>
    <row r="480" spans="1:24" x14ac:dyDescent="0.25">
      <c r="A480" s="47" t="s">
        <v>31</v>
      </c>
      <c r="B480" s="47"/>
      <c r="C480" s="47" t="s">
        <v>347</v>
      </c>
      <c r="D480" s="47"/>
      <c r="E480" s="47" t="s">
        <v>348</v>
      </c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153" t="s">
        <v>31</v>
      </c>
      <c r="R480" s="147"/>
      <c r="S480" s="153" t="s">
        <v>31</v>
      </c>
      <c r="T480" s="147"/>
      <c r="U480" s="153">
        <v>110</v>
      </c>
      <c r="V480" s="147"/>
      <c r="W480" s="154" t="s">
        <v>31</v>
      </c>
      <c r="X480" s="148"/>
    </row>
    <row r="481" spans="1:24" x14ac:dyDescent="0.25">
      <c r="A481" s="47" t="s">
        <v>31</v>
      </c>
      <c r="B481" s="47"/>
      <c r="C481" s="47" t="s">
        <v>308</v>
      </c>
      <c r="D481" s="47"/>
      <c r="E481" s="47" t="s">
        <v>309</v>
      </c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153" t="s">
        <v>31</v>
      </c>
      <c r="R481" s="147"/>
      <c r="S481" s="153" t="s">
        <v>31</v>
      </c>
      <c r="T481" s="147"/>
      <c r="U481" s="153">
        <v>45213.2</v>
      </c>
      <c r="V481" s="147"/>
      <c r="W481" s="154" t="s">
        <v>31</v>
      </c>
      <c r="X481" s="148"/>
    </row>
    <row r="482" spans="1:24" x14ac:dyDescent="0.25">
      <c r="A482" s="47" t="s">
        <v>31</v>
      </c>
      <c r="B482" s="47"/>
      <c r="C482" s="47" t="s">
        <v>349</v>
      </c>
      <c r="D482" s="47"/>
      <c r="E482" s="47" t="s">
        <v>350</v>
      </c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153" t="s">
        <v>31</v>
      </c>
      <c r="R482" s="147"/>
      <c r="S482" s="153" t="s">
        <v>31</v>
      </c>
      <c r="T482" s="147"/>
      <c r="U482" s="153">
        <v>36930.29</v>
      </c>
      <c r="V482" s="147"/>
      <c r="W482" s="154" t="s">
        <v>31</v>
      </c>
      <c r="X482" s="148"/>
    </row>
    <row r="483" spans="1:24" x14ac:dyDescent="0.25">
      <c r="A483" s="47" t="s">
        <v>31</v>
      </c>
      <c r="B483" s="47"/>
      <c r="C483" s="47" t="s">
        <v>351</v>
      </c>
      <c r="D483" s="47"/>
      <c r="E483" s="47" t="s">
        <v>352</v>
      </c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153" t="s">
        <v>31</v>
      </c>
      <c r="R483" s="147"/>
      <c r="S483" s="153" t="s">
        <v>31</v>
      </c>
      <c r="T483" s="147"/>
      <c r="U483" s="153">
        <v>586.79999999999995</v>
      </c>
      <c r="V483" s="147"/>
      <c r="W483" s="154" t="s">
        <v>31</v>
      </c>
      <c r="X483" s="148"/>
    </row>
    <row r="484" spans="1:24" x14ac:dyDescent="0.25">
      <c r="A484" s="47" t="s">
        <v>31</v>
      </c>
      <c r="B484" s="47"/>
      <c r="C484" s="47" t="s">
        <v>353</v>
      </c>
      <c r="D484" s="47"/>
      <c r="E484" s="47" t="s">
        <v>354</v>
      </c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153" t="s">
        <v>31</v>
      </c>
      <c r="R484" s="147"/>
      <c r="S484" s="153" t="s">
        <v>31</v>
      </c>
      <c r="T484" s="147"/>
      <c r="U484" s="153">
        <v>11936.27</v>
      </c>
      <c r="V484" s="147"/>
      <c r="W484" s="154" t="s">
        <v>31</v>
      </c>
      <c r="X484" s="148"/>
    </row>
    <row r="485" spans="1:24" x14ac:dyDescent="0.25">
      <c r="A485" s="47" t="s">
        <v>31</v>
      </c>
      <c r="B485" s="47"/>
      <c r="C485" s="47" t="s">
        <v>355</v>
      </c>
      <c r="D485" s="47"/>
      <c r="E485" s="47" t="s">
        <v>356</v>
      </c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153" t="s">
        <v>31</v>
      </c>
      <c r="R485" s="147"/>
      <c r="S485" s="153" t="s">
        <v>31</v>
      </c>
      <c r="T485" s="147"/>
      <c r="U485" s="153">
        <v>2499.1799999999998</v>
      </c>
      <c r="V485" s="147"/>
      <c r="W485" s="154" t="s">
        <v>31</v>
      </c>
      <c r="X485" s="148"/>
    </row>
    <row r="486" spans="1:24" x14ac:dyDescent="0.25">
      <c r="A486" s="47" t="s">
        <v>31</v>
      </c>
      <c r="B486" s="47"/>
      <c r="C486" s="47" t="s">
        <v>326</v>
      </c>
      <c r="D486" s="47"/>
      <c r="E486" s="47" t="s">
        <v>327</v>
      </c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153" t="s">
        <v>31</v>
      </c>
      <c r="R486" s="147"/>
      <c r="S486" s="153" t="s">
        <v>31</v>
      </c>
      <c r="T486" s="147"/>
      <c r="U486" s="153">
        <v>13821.56</v>
      </c>
      <c r="V486" s="147"/>
      <c r="W486" s="154" t="s">
        <v>31</v>
      </c>
      <c r="X486" s="148"/>
    </row>
    <row r="487" spans="1:24" x14ac:dyDescent="0.25">
      <c r="A487" s="47" t="s">
        <v>31</v>
      </c>
      <c r="B487" s="47"/>
      <c r="C487" s="47" t="s">
        <v>357</v>
      </c>
      <c r="D487" s="47"/>
      <c r="E487" s="47" t="s">
        <v>358</v>
      </c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153" t="s">
        <v>31</v>
      </c>
      <c r="R487" s="147"/>
      <c r="S487" s="153" t="s">
        <v>31</v>
      </c>
      <c r="T487" s="147"/>
      <c r="U487" s="153">
        <v>1280</v>
      </c>
      <c r="V487" s="147"/>
      <c r="W487" s="154" t="s">
        <v>31</v>
      </c>
      <c r="X487" s="148"/>
    </row>
    <row r="488" spans="1:24" x14ac:dyDescent="0.25">
      <c r="A488" s="47" t="s">
        <v>31</v>
      </c>
      <c r="B488" s="47"/>
      <c r="C488" s="47" t="s">
        <v>310</v>
      </c>
      <c r="D488" s="47"/>
      <c r="E488" s="47" t="s">
        <v>311</v>
      </c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153" t="s">
        <v>31</v>
      </c>
      <c r="R488" s="147"/>
      <c r="S488" s="153" t="s">
        <v>31</v>
      </c>
      <c r="T488" s="147"/>
      <c r="U488" s="153">
        <v>1258.08</v>
      </c>
      <c r="V488" s="147"/>
      <c r="W488" s="154" t="s">
        <v>31</v>
      </c>
      <c r="X488" s="148"/>
    </row>
    <row r="489" spans="1:24" x14ac:dyDescent="0.25">
      <c r="A489" s="12" t="s">
        <v>31</v>
      </c>
      <c r="B489" s="47"/>
      <c r="C489" s="12" t="s">
        <v>359</v>
      </c>
      <c r="D489" s="47"/>
      <c r="E489" s="12" t="s">
        <v>360</v>
      </c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130">
        <v>6500</v>
      </c>
      <c r="R489" s="147"/>
      <c r="S489" s="130">
        <v>6500</v>
      </c>
      <c r="T489" s="147"/>
      <c r="U489" s="130">
        <v>2634.73</v>
      </c>
      <c r="V489" s="147"/>
      <c r="W489" s="132">
        <v>40.53</v>
      </c>
      <c r="X489" s="148"/>
    </row>
    <row r="490" spans="1:24" x14ac:dyDescent="0.25">
      <c r="A490" s="47" t="s">
        <v>31</v>
      </c>
      <c r="B490" s="47"/>
      <c r="C490" s="47" t="s">
        <v>361</v>
      </c>
      <c r="D490" s="47"/>
      <c r="E490" s="47" t="s">
        <v>362</v>
      </c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153" t="s">
        <v>31</v>
      </c>
      <c r="R490" s="147"/>
      <c r="S490" s="153" t="s">
        <v>31</v>
      </c>
      <c r="T490" s="147"/>
      <c r="U490" s="153">
        <v>2631.96</v>
      </c>
      <c r="V490" s="147"/>
      <c r="W490" s="154" t="s">
        <v>31</v>
      </c>
      <c r="X490" s="148"/>
    </row>
    <row r="491" spans="1:24" x14ac:dyDescent="0.25">
      <c r="A491" s="47" t="s">
        <v>31</v>
      </c>
      <c r="B491" s="47"/>
      <c r="C491" s="47" t="s">
        <v>363</v>
      </c>
      <c r="D491" s="47"/>
      <c r="E491" s="47" t="s">
        <v>364</v>
      </c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153" t="s">
        <v>31</v>
      </c>
      <c r="R491" s="147"/>
      <c r="S491" s="153" t="s">
        <v>31</v>
      </c>
      <c r="T491" s="147"/>
      <c r="U491" s="153">
        <v>2.77</v>
      </c>
      <c r="V491" s="147"/>
      <c r="W491" s="154" t="s">
        <v>31</v>
      </c>
      <c r="X491" s="148"/>
    </row>
    <row r="492" spans="1:24" x14ac:dyDescent="0.25">
      <c r="A492" s="12" t="s">
        <v>31</v>
      </c>
      <c r="B492" s="47"/>
      <c r="C492" s="12" t="s">
        <v>316</v>
      </c>
      <c r="D492" s="47"/>
      <c r="E492" s="12" t="s">
        <v>317</v>
      </c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130">
        <v>13168</v>
      </c>
      <c r="R492" s="147"/>
      <c r="S492" s="130">
        <v>13168</v>
      </c>
      <c r="T492" s="147"/>
      <c r="U492" s="130">
        <v>0</v>
      </c>
      <c r="V492" s="147"/>
      <c r="W492" s="132">
        <v>0</v>
      </c>
      <c r="X492" s="148"/>
    </row>
    <row r="493" spans="1:24" x14ac:dyDescent="0.25">
      <c r="A493" s="12" t="s">
        <v>31</v>
      </c>
      <c r="B493" s="47"/>
      <c r="C493" s="12" t="s">
        <v>365</v>
      </c>
      <c r="D493" s="47"/>
      <c r="E493" s="12" t="s">
        <v>366</v>
      </c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130">
        <v>100000</v>
      </c>
      <c r="R493" s="147"/>
      <c r="S493" s="130">
        <v>100000</v>
      </c>
      <c r="T493" s="147"/>
      <c r="U493" s="130">
        <v>0</v>
      </c>
      <c r="V493" s="147"/>
      <c r="W493" s="132">
        <v>0</v>
      </c>
      <c r="X493" s="148"/>
    </row>
    <row r="494" spans="1:24" x14ac:dyDescent="0.25">
      <c r="A494" s="28"/>
      <c r="B494" s="62"/>
      <c r="C494" s="28" t="s">
        <v>367</v>
      </c>
      <c r="D494" s="62"/>
      <c r="E494" s="28" t="s">
        <v>368</v>
      </c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128">
        <v>15000</v>
      </c>
      <c r="R494" s="223"/>
      <c r="S494" s="128">
        <v>15000</v>
      </c>
      <c r="T494" s="223"/>
      <c r="U494" s="128">
        <v>2828.89</v>
      </c>
      <c r="V494" s="223"/>
      <c r="W494" s="121">
        <v>18.86</v>
      </c>
      <c r="X494" s="224"/>
    </row>
    <row r="495" spans="1:24" x14ac:dyDescent="0.25">
      <c r="A495" s="29" t="s">
        <v>31</v>
      </c>
      <c r="B495" s="47"/>
      <c r="C495" s="26" t="s">
        <v>184</v>
      </c>
      <c r="D495" s="60"/>
      <c r="E495" s="60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151">
        <v>15000</v>
      </c>
      <c r="R495" s="152"/>
      <c r="S495" s="151">
        <v>15000</v>
      </c>
      <c r="T495" s="152"/>
      <c r="U495" s="151">
        <v>2784.49</v>
      </c>
      <c r="V495" s="152"/>
      <c r="W495" s="155">
        <v>18.559999999999999</v>
      </c>
      <c r="X495" s="156"/>
    </row>
    <row r="496" spans="1:24" x14ac:dyDescent="0.25">
      <c r="A496" s="29" t="s">
        <v>31</v>
      </c>
      <c r="B496" s="47"/>
      <c r="C496" s="26" t="s">
        <v>185</v>
      </c>
      <c r="D496" s="60"/>
      <c r="E496" s="60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151">
        <v>15000</v>
      </c>
      <c r="R496" s="152"/>
      <c r="S496" s="151">
        <v>15000</v>
      </c>
      <c r="T496" s="152"/>
      <c r="U496" s="151">
        <v>2784.49</v>
      </c>
      <c r="V496" s="152"/>
      <c r="W496" s="155">
        <v>18.559999999999999</v>
      </c>
      <c r="X496" s="156"/>
    </row>
    <row r="497" spans="1:24" x14ac:dyDescent="0.25">
      <c r="A497" s="12" t="s">
        <v>31</v>
      </c>
      <c r="B497" s="47"/>
      <c r="C497" s="12" t="s">
        <v>280</v>
      </c>
      <c r="D497" s="47"/>
      <c r="E497" s="12" t="s">
        <v>281</v>
      </c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130">
        <v>15000</v>
      </c>
      <c r="R497" s="147"/>
      <c r="S497" s="130">
        <v>15000</v>
      </c>
      <c r="T497" s="147"/>
      <c r="U497" s="130">
        <v>2784.49</v>
      </c>
      <c r="V497" s="147"/>
      <c r="W497" s="132">
        <v>18.559999999999999</v>
      </c>
      <c r="X497" s="148"/>
    </row>
    <row r="498" spans="1:24" x14ac:dyDescent="0.25">
      <c r="A498" s="47" t="s">
        <v>31</v>
      </c>
      <c r="B498" s="47"/>
      <c r="C498" s="47" t="s">
        <v>304</v>
      </c>
      <c r="D498" s="47"/>
      <c r="E498" s="47" t="s">
        <v>305</v>
      </c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153" t="s">
        <v>31</v>
      </c>
      <c r="R498" s="147"/>
      <c r="S498" s="153" t="s">
        <v>31</v>
      </c>
      <c r="T498" s="147"/>
      <c r="U498" s="153">
        <v>600.92999999999995</v>
      </c>
      <c r="V498" s="147"/>
      <c r="W498" s="154" t="s">
        <v>31</v>
      </c>
      <c r="X498" s="148"/>
    </row>
    <row r="499" spans="1:24" x14ac:dyDescent="0.25">
      <c r="A499" s="47" t="s">
        <v>31</v>
      </c>
      <c r="B499" s="47"/>
      <c r="C499" s="47" t="s">
        <v>345</v>
      </c>
      <c r="D499" s="47"/>
      <c r="E499" s="47" t="s">
        <v>346</v>
      </c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153" t="s">
        <v>31</v>
      </c>
      <c r="R499" s="147"/>
      <c r="S499" s="153" t="s">
        <v>31</v>
      </c>
      <c r="T499" s="147"/>
      <c r="U499" s="153">
        <v>1244.4100000000001</v>
      </c>
      <c r="V499" s="147"/>
      <c r="W499" s="154" t="s">
        <v>31</v>
      </c>
      <c r="X499" s="148"/>
    </row>
    <row r="500" spans="1:24" x14ac:dyDescent="0.25">
      <c r="A500" s="47" t="s">
        <v>31</v>
      </c>
      <c r="B500" s="47"/>
      <c r="C500" s="47" t="s">
        <v>351</v>
      </c>
      <c r="D500" s="47"/>
      <c r="E500" s="47" t="s">
        <v>352</v>
      </c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153" t="s">
        <v>31</v>
      </c>
      <c r="R500" s="147"/>
      <c r="S500" s="153" t="s">
        <v>31</v>
      </c>
      <c r="T500" s="147"/>
      <c r="U500" s="153">
        <v>161.54</v>
      </c>
      <c r="V500" s="147"/>
      <c r="W500" s="154" t="s">
        <v>31</v>
      </c>
      <c r="X500" s="148"/>
    </row>
    <row r="501" spans="1:24" x14ac:dyDescent="0.25">
      <c r="A501" s="47" t="s">
        <v>31</v>
      </c>
      <c r="B501" s="47"/>
      <c r="C501" s="47" t="s">
        <v>353</v>
      </c>
      <c r="D501" s="47"/>
      <c r="E501" s="47" t="s">
        <v>354</v>
      </c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153" t="s">
        <v>31</v>
      </c>
      <c r="R501" s="147"/>
      <c r="S501" s="153" t="s">
        <v>31</v>
      </c>
      <c r="T501" s="147"/>
      <c r="U501" s="153">
        <v>777.61</v>
      </c>
      <c r="V501" s="147"/>
      <c r="W501" s="154" t="s">
        <v>31</v>
      </c>
      <c r="X501" s="148"/>
    </row>
    <row r="502" spans="1:24" x14ac:dyDescent="0.25">
      <c r="A502" s="29" t="s">
        <v>31</v>
      </c>
      <c r="B502" s="47"/>
      <c r="C502" s="26" t="s">
        <v>193</v>
      </c>
      <c r="D502" s="60"/>
      <c r="E502" s="60"/>
      <c r="F502" s="60"/>
      <c r="G502" s="60"/>
      <c r="H502" s="60"/>
      <c r="I502" s="60"/>
      <c r="J502" s="60"/>
      <c r="K502" s="60"/>
      <c r="L502" s="60"/>
      <c r="M502" s="60"/>
      <c r="N502" s="60"/>
      <c r="O502" s="60"/>
      <c r="P502" s="60"/>
      <c r="Q502" s="151">
        <v>0</v>
      </c>
      <c r="R502" s="152"/>
      <c r="S502" s="151">
        <v>0</v>
      </c>
      <c r="T502" s="152"/>
      <c r="U502" s="151">
        <v>44.4</v>
      </c>
      <c r="V502" s="152"/>
      <c r="W502" s="155" t="s">
        <v>31</v>
      </c>
      <c r="X502" s="156"/>
    </row>
    <row r="503" spans="1:24" x14ac:dyDescent="0.25">
      <c r="A503" s="29" t="s">
        <v>31</v>
      </c>
      <c r="B503" s="47"/>
      <c r="C503" s="26" t="s">
        <v>195</v>
      </c>
      <c r="D503" s="60"/>
      <c r="E503" s="60"/>
      <c r="F503" s="60"/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Q503" s="151">
        <v>0</v>
      </c>
      <c r="R503" s="152"/>
      <c r="S503" s="151">
        <v>0</v>
      </c>
      <c r="T503" s="152"/>
      <c r="U503" s="151">
        <v>44.4</v>
      </c>
      <c r="V503" s="152"/>
      <c r="W503" s="155" t="s">
        <v>31</v>
      </c>
      <c r="X503" s="156"/>
    </row>
    <row r="504" spans="1:24" x14ac:dyDescent="0.25">
      <c r="A504" s="12" t="s">
        <v>31</v>
      </c>
      <c r="B504" s="47"/>
      <c r="C504" s="12" t="s">
        <v>280</v>
      </c>
      <c r="D504" s="47"/>
      <c r="E504" s="12" t="s">
        <v>281</v>
      </c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130">
        <v>0</v>
      </c>
      <c r="R504" s="147"/>
      <c r="S504" s="130">
        <v>0</v>
      </c>
      <c r="T504" s="147"/>
      <c r="U504" s="130">
        <v>44.4</v>
      </c>
      <c r="V504" s="147"/>
      <c r="W504" s="132" t="s">
        <v>31</v>
      </c>
      <c r="X504" s="148"/>
    </row>
    <row r="505" spans="1:24" x14ac:dyDescent="0.25">
      <c r="A505" s="47" t="s">
        <v>31</v>
      </c>
      <c r="B505" s="47"/>
      <c r="C505" s="47" t="s">
        <v>341</v>
      </c>
      <c r="D505" s="47"/>
      <c r="E505" s="47" t="s">
        <v>342</v>
      </c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153" t="s">
        <v>31</v>
      </c>
      <c r="R505" s="147"/>
      <c r="S505" s="153" t="s">
        <v>31</v>
      </c>
      <c r="T505" s="147"/>
      <c r="U505" s="153">
        <v>44.4</v>
      </c>
      <c r="V505" s="147"/>
      <c r="W505" s="154" t="s">
        <v>31</v>
      </c>
      <c r="X505" s="148"/>
    </row>
    <row r="506" spans="1:24" x14ac:dyDescent="0.25">
      <c r="A506" s="28"/>
      <c r="B506" s="62"/>
      <c r="C506" s="28" t="s">
        <v>369</v>
      </c>
      <c r="D506" s="62"/>
      <c r="E506" s="28" t="s">
        <v>370</v>
      </c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128">
        <v>44200</v>
      </c>
      <c r="R506" s="223"/>
      <c r="S506" s="128">
        <v>44200</v>
      </c>
      <c r="T506" s="223"/>
      <c r="U506" s="128">
        <v>3183.19</v>
      </c>
      <c r="V506" s="223"/>
      <c r="W506" s="121">
        <v>7.2</v>
      </c>
      <c r="X506" s="224"/>
    </row>
    <row r="507" spans="1:24" x14ac:dyDescent="0.25">
      <c r="A507" s="29" t="s">
        <v>31</v>
      </c>
      <c r="B507" s="47"/>
      <c r="C507" s="26" t="s">
        <v>184</v>
      </c>
      <c r="D507" s="60"/>
      <c r="E507" s="60"/>
      <c r="F507" s="60"/>
      <c r="G507" s="60"/>
      <c r="H507" s="60"/>
      <c r="I507" s="60"/>
      <c r="J507" s="60"/>
      <c r="K507" s="60"/>
      <c r="L507" s="60"/>
      <c r="M507" s="60"/>
      <c r="N507" s="60"/>
      <c r="O507" s="60"/>
      <c r="P507" s="60"/>
      <c r="Q507" s="151">
        <v>41545</v>
      </c>
      <c r="R507" s="152"/>
      <c r="S507" s="151">
        <v>41545</v>
      </c>
      <c r="T507" s="152"/>
      <c r="U507" s="151">
        <v>3183.19</v>
      </c>
      <c r="V507" s="152"/>
      <c r="W507" s="155">
        <v>7.66</v>
      </c>
      <c r="X507" s="156"/>
    </row>
    <row r="508" spans="1:24" x14ac:dyDescent="0.25">
      <c r="A508" s="29" t="s">
        <v>31</v>
      </c>
      <c r="B508" s="47"/>
      <c r="C508" s="26" t="s">
        <v>185</v>
      </c>
      <c r="D508" s="60"/>
      <c r="E508" s="60"/>
      <c r="F508" s="60"/>
      <c r="G508" s="60"/>
      <c r="H508" s="60"/>
      <c r="I508" s="60"/>
      <c r="J508" s="60"/>
      <c r="K508" s="60"/>
      <c r="L508" s="60"/>
      <c r="M508" s="60"/>
      <c r="N508" s="60"/>
      <c r="O508" s="60"/>
      <c r="P508" s="60"/>
      <c r="Q508" s="151">
        <v>41545</v>
      </c>
      <c r="R508" s="152"/>
      <c r="S508" s="151">
        <v>41545</v>
      </c>
      <c r="T508" s="152"/>
      <c r="U508" s="151">
        <v>3183.19</v>
      </c>
      <c r="V508" s="152"/>
      <c r="W508" s="155">
        <v>7.66</v>
      </c>
      <c r="X508" s="156"/>
    </row>
    <row r="509" spans="1:24" x14ac:dyDescent="0.25">
      <c r="A509" s="12" t="s">
        <v>31</v>
      </c>
      <c r="B509" s="47"/>
      <c r="C509" s="12" t="s">
        <v>280</v>
      </c>
      <c r="D509" s="47"/>
      <c r="E509" s="12" t="s">
        <v>281</v>
      </c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130">
        <v>41545</v>
      </c>
      <c r="R509" s="147"/>
      <c r="S509" s="130">
        <v>41545</v>
      </c>
      <c r="T509" s="147"/>
      <c r="U509" s="130">
        <v>3183.19</v>
      </c>
      <c r="V509" s="147"/>
      <c r="W509" s="132">
        <v>7.66</v>
      </c>
      <c r="X509" s="148"/>
    </row>
    <row r="510" spans="1:24" x14ac:dyDescent="0.25">
      <c r="A510" s="47" t="s">
        <v>31</v>
      </c>
      <c r="B510" s="47"/>
      <c r="C510" s="47" t="s">
        <v>345</v>
      </c>
      <c r="D510" s="47"/>
      <c r="E510" s="47" t="s">
        <v>346</v>
      </c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153" t="s">
        <v>31</v>
      </c>
      <c r="R510" s="147"/>
      <c r="S510" s="153" t="s">
        <v>31</v>
      </c>
      <c r="T510" s="147"/>
      <c r="U510" s="153">
        <v>3183.19</v>
      </c>
      <c r="V510" s="147"/>
      <c r="W510" s="154" t="s">
        <v>31</v>
      </c>
      <c r="X510" s="148"/>
    </row>
    <row r="511" spans="1:24" x14ac:dyDescent="0.25">
      <c r="A511" s="29" t="s">
        <v>31</v>
      </c>
      <c r="B511" s="47"/>
      <c r="C511" s="26" t="s">
        <v>193</v>
      </c>
      <c r="D511" s="60"/>
      <c r="E511" s="60"/>
      <c r="F511" s="60"/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Q511" s="151">
        <v>2655</v>
      </c>
      <c r="R511" s="152"/>
      <c r="S511" s="151">
        <v>2655</v>
      </c>
      <c r="T511" s="152"/>
      <c r="U511" s="151">
        <v>0</v>
      </c>
      <c r="V511" s="152"/>
      <c r="W511" s="155">
        <v>0</v>
      </c>
      <c r="X511" s="156"/>
    </row>
    <row r="512" spans="1:24" x14ac:dyDescent="0.25">
      <c r="A512" s="29" t="s">
        <v>31</v>
      </c>
      <c r="B512" s="47"/>
      <c r="C512" s="26" t="s">
        <v>195</v>
      </c>
      <c r="D512" s="60"/>
      <c r="E512" s="60"/>
      <c r="F512" s="60"/>
      <c r="G512" s="60"/>
      <c r="H512" s="60"/>
      <c r="I512" s="60"/>
      <c r="J512" s="60"/>
      <c r="K512" s="60"/>
      <c r="L512" s="60"/>
      <c r="M512" s="60"/>
      <c r="N512" s="60"/>
      <c r="O512" s="60"/>
      <c r="P512" s="60"/>
      <c r="Q512" s="151">
        <v>2655</v>
      </c>
      <c r="R512" s="152"/>
      <c r="S512" s="151">
        <v>2655</v>
      </c>
      <c r="T512" s="152"/>
      <c r="U512" s="151">
        <v>0</v>
      </c>
      <c r="V512" s="152"/>
      <c r="W512" s="155">
        <v>0</v>
      </c>
      <c r="X512" s="156"/>
    </row>
    <row r="513" spans="1:24" x14ac:dyDescent="0.25">
      <c r="A513" s="12" t="s">
        <v>31</v>
      </c>
      <c r="B513" s="47"/>
      <c r="C513" s="12" t="s">
        <v>280</v>
      </c>
      <c r="D513" s="47"/>
      <c r="E513" s="12" t="s">
        <v>281</v>
      </c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130">
        <v>2655</v>
      </c>
      <c r="R513" s="147"/>
      <c r="S513" s="130">
        <v>2655</v>
      </c>
      <c r="T513" s="147"/>
      <c r="U513" s="130">
        <v>0</v>
      </c>
      <c r="V513" s="147"/>
      <c r="W513" s="132">
        <v>0</v>
      </c>
      <c r="X513" s="148"/>
    </row>
    <row r="514" spans="1:24" x14ac:dyDescent="0.25">
      <c r="A514" s="12"/>
      <c r="B514" s="47"/>
      <c r="C514" s="12" t="s">
        <v>371</v>
      </c>
      <c r="D514" s="47"/>
      <c r="E514" s="12" t="s">
        <v>372</v>
      </c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130">
        <v>15000</v>
      </c>
      <c r="R514" s="147"/>
      <c r="S514" s="130">
        <v>15000</v>
      </c>
      <c r="T514" s="147"/>
      <c r="U514" s="130">
        <v>2953.79</v>
      </c>
      <c r="V514" s="147"/>
      <c r="W514" s="132">
        <v>19.690000000000001</v>
      </c>
      <c r="X514" s="148"/>
    </row>
    <row r="515" spans="1:24" x14ac:dyDescent="0.25">
      <c r="A515" s="29" t="s">
        <v>31</v>
      </c>
      <c r="B515" s="47"/>
      <c r="C515" s="26" t="s">
        <v>184</v>
      </c>
      <c r="D515" s="60"/>
      <c r="E515" s="60"/>
      <c r="F515" s="60"/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Q515" s="151">
        <v>15000</v>
      </c>
      <c r="R515" s="152"/>
      <c r="S515" s="151">
        <v>15000</v>
      </c>
      <c r="T515" s="152"/>
      <c r="U515" s="151">
        <v>2953.79</v>
      </c>
      <c r="V515" s="152"/>
      <c r="W515" s="155">
        <v>19.690000000000001</v>
      </c>
      <c r="X515" s="156"/>
    </row>
    <row r="516" spans="1:24" x14ac:dyDescent="0.25">
      <c r="A516" s="29" t="s">
        <v>31</v>
      </c>
      <c r="B516" s="47"/>
      <c r="C516" s="26" t="s">
        <v>185</v>
      </c>
      <c r="D516" s="60"/>
      <c r="E516" s="60"/>
      <c r="F516" s="60"/>
      <c r="G516" s="60"/>
      <c r="H516" s="60"/>
      <c r="I516" s="60"/>
      <c r="J516" s="60"/>
      <c r="K516" s="60"/>
      <c r="L516" s="60"/>
      <c r="M516" s="60"/>
      <c r="N516" s="60"/>
      <c r="O516" s="60"/>
      <c r="P516" s="60"/>
      <c r="Q516" s="151">
        <v>15000</v>
      </c>
      <c r="R516" s="152"/>
      <c r="S516" s="151">
        <v>15000</v>
      </c>
      <c r="T516" s="152"/>
      <c r="U516" s="151">
        <v>2953.79</v>
      </c>
      <c r="V516" s="152"/>
      <c r="W516" s="155">
        <v>19.690000000000001</v>
      </c>
      <c r="X516" s="156"/>
    </row>
    <row r="517" spans="1:24" x14ac:dyDescent="0.25">
      <c r="A517" s="12" t="s">
        <v>31</v>
      </c>
      <c r="B517" s="47"/>
      <c r="C517" s="12" t="s">
        <v>373</v>
      </c>
      <c r="D517" s="47"/>
      <c r="E517" s="12" t="s">
        <v>374</v>
      </c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130">
        <v>15000</v>
      </c>
      <c r="R517" s="147"/>
      <c r="S517" s="130">
        <v>15000</v>
      </c>
      <c r="T517" s="147"/>
      <c r="U517" s="130">
        <v>2953.79</v>
      </c>
      <c r="V517" s="147"/>
      <c r="W517" s="132">
        <v>19.690000000000001</v>
      </c>
      <c r="X517" s="148"/>
    </row>
    <row r="518" spans="1:24" x14ac:dyDescent="0.25">
      <c r="A518" s="47" t="s">
        <v>31</v>
      </c>
      <c r="B518" s="47"/>
      <c r="C518" s="47" t="s">
        <v>375</v>
      </c>
      <c r="D518" s="47"/>
      <c r="E518" s="47" t="s">
        <v>376</v>
      </c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153" t="s">
        <v>31</v>
      </c>
      <c r="R518" s="147"/>
      <c r="S518" s="153" t="s">
        <v>31</v>
      </c>
      <c r="T518" s="147"/>
      <c r="U518" s="153">
        <v>2953.79</v>
      </c>
      <c r="V518" s="147"/>
      <c r="W518" s="154" t="s">
        <v>31</v>
      </c>
      <c r="X518" s="148"/>
    </row>
    <row r="519" spans="1:24" x14ac:dyDescent="0.25">
      <c r="A519" s="27" t="s">
        <v>31</v>
      </c>
      <c r="B519" s="61"/>
      <c r="C519" s="27" t="s">
        <v>377</v>
      </c>
      <c r="D519" s="61"/>
      <c r="E519" s="27" t="s">
        <v>378</v>
      </c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135">
        <v>58400</v>
      </c>
      <c r="R519" s="149"/>
      <c r="S519" s="135">
        <v>58400</v>
      </c>
      <c r="T519" s="149"/>
      <c r="U519" s="135">
        <v>281.14</v>
      </c>
      <c r="V519" s="149"/>
      <c r="W519" s="137">
        <v>0.48</v>
      </c>
      <c r="X519" s="150"/>
    </row>
    <row r="520" spans="1:24" x14ac:dyDescent="0.25">
      <c r="A520" s="28"/>
      <c r="B520" s="62"/>
      <c r="C520" s="28" t="s">
        <v>379</v>
      </c>
      <c r="D520" s="62"/>
      <c r="E520" s="28" t="s">
        <v>380</v>
      </c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128">
        <v>40000</v>
      </c>
      <c r="R520" s="223"/>
      <c r="S520" s="128">
        <v>40000</v>
      </c>
      <c r="T520" s="223"/>
      <c r="U520" s="128">
        <v>67.19</v>
      </c>
      <c r="V520" s="223"/>
      <c r="W520" s="121">
        <v>0.17</v>
      </c>
      <c r="X520" s="224"/>
    </row>
    <row r="521" spans="1:24" x14ac:dyDescent="0.25">
      <c r="A521" s="29" t="s">
        <v>31</v>
      </c>
      <c r="B521" s="47"/>
      <c r="C521" s="26" t="s">
        <v>184</v>
      </c>
      <c r="D521" s="60"/>
      <c r="E521" s="60"/>
      <c r="F521" s="60"/>
      <c r="G521" s="60"/>
      <c r="H521" s="60"/>
      <c r="I521" s="60"/>
      <c r="J521" s="60"/>
      <c r="K521" s="60"/>
      <c r="L521" s="60"/>
      <c r="M521" s="60"/>
      <c r="N521" s="60"/>
      <c r="O521" s="60"/>
      <c r="P521" s="60"/>
      <c r="Q521" s="151">
        <v>40000</v>
      </c>
      <c r="R521" s="152"/>
      <c r="S521" s="151">
        <v>40000</v>
      </c>
      <c r="T521" s="152"/>
      <c r="U521" s="151">
        <v>67.19</v>
      </c>
      <c r="V521" s="152"/>
      <c r="W521" s="155">
        <v>0.17</v>
      </c>
      <c r="X521" s="156"/>
    </row>
    <row r="522" spans="1:24" x14ac:dyDescent="0.25">
      <c r="A522" s="29" t="s">
        <v>31</v>
      </c>
      <c r="B522" s="47"/>
      <c r="C522" s="26" t="s">
        <v>185</v>
      </c>
      <c r="D522" s="60"/>
      <c r="E522" s="60"/>
      <c r="F522" s="60"/>
      <c r="G522" s="60"/>
      <c r="H522" s="60"/>
      <c r="I522" s="60"/>
      <c r="J522" s="60"/>
      <c r="K522" s="60"/>
      <c r="L522" s="60"/>
      <c r="M522" s="60"/>
      <c r="N522" s="60"/>
      <c r="O522" s="60"/>
      <c r="P522" s="60"/>
      <c r="Q522" s="151">
        <v>40000</v>
      </c>
      <c r="R522" s="152"/>
      <c r="S522" s="151">
        <v>40000</v>
      </c>
      <c r="T522" s="152"/>
      <c r="U522" s="151">
        <v>67.19</v>
      </c>
      <c r="V522" s="152"/>
      <c r="W522" s="155">
        <v>0.17</v>
      </c>
      <c r="X522" s="156"/>
    </row>
    <row r="523" spans="1:24" x14ac:dyDescent="0.25">
      <c r="A523" s="12" t="s">
        <v>31</v>
      </c>
      <c r="B523" s="47"/>
      <c r="C523" s="12" t="s">
        <v>381</v>
      </c>
      <c r="D523" s="47"/>
      <c r="E523" s="12" t="s">
        <v>382</v>
      </c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130">
        <v>40000</v>
      </c>
      <c r="R523" s="147"/>
      <c r="S523" s="130">
        <v>40000</v>
      </c>
      <c r="T523" s="147"/>
      <c r="U523" s="130">
        <v>67.19</v>
      </c>
      <c r="V523" s="147"/>
      <c r="W523" s="132">
        <v>0.17</v>
      </c>
      <c r="X523" s="148"/>
    </row>
    <row r="524" spans="1:24" x14ac:dyDescent="0.25">
      <c r="A524" s="47" t="s">
        <v>31</v>
      </c>
      <c r="B524" s="47"/>
      <c r="C524" s="47" t="s">
        <v>383</v>
      </c>
      <c r="D524" s="47"/>
      <c r="E524" s="47" t="s">
        <v>384</v>
      </c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153" t="s">
        <v>31</v>
      </c>
      <c r="R524" s="147"/>
      <c r="S524" s="153" t="s">
        <v>31</v>
      </c>
      <c r="T524" s="147"/>
      <c r="U524" s="153">
        <v>67.19</v>
      </c>
      <c r="V524" s="147"/>
      <c r="W524" s="154" t="s">
        <v>31</v>
      </c>
      <c r="X524" s="148"/>
    </row>
    <row r="525" spans="1:24" x14ac:dyDescent="0.25">
      <c r="A525" s="28"/>
      <c r="B525" s="62"/>
      <c r="C525" s="28" t="s">
        <v>385</v>
      </c>
      <c r="D525" s="62"/>
      <c r="E525" s="28" t="s">
        <v>386</v>
      </c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128">
        <v>8400</v>
      </c>
      <c r="R525" s="223"/>
      <c r="S525" s="128">
        <v>8400</v>
      </c>
      <c r="T525" s="223"/>
      <c r="U525" s="128">
        <v>213.95</v>
      </c>
      <c r="V525" s="223"/>
      <c r="W525" s="121">
        <v>2.5499999999999998</v>
      </c>
      <c r="X525" s="224"/>
    </row>
    <row r="526" spans="1:24" x14ac:dyDescent="0.25">
      <c r="A526" s="29" t="s">
        <v>31</v>
      </c>
      <c r="B526" s="47"/>
      <c r="C526" s="26" t="s">
        <v>184</v>
      </c>
      <c r="D526" s="60"/>
      <c r="E526" s="60"/>
      <c r="F526" s="60"/>
      <c r="G526" s="60"/>
      <c r="H526" s="60"/>
      <c r="I526" s="60"/>
      <c r="J526" s="60"/>
      <c r="K526" s="60"/>
      <c r="L526" s="60"/>
      <c r="M526" s="60"/>
      <c r="N526" s="60"/>
      <c r="O526" s="60"/>
      <c r="P526" s="60"/>
      <c r="Q526" s="151">
        <v>3700</v>
      </c>
      <c r="R526" s="152"/>
      <c r="S526" s="151">
        <v>3700</v>
      </c>
      <c r="T526" s="152"/>
      <c r="U526" s="151">
        <v>0</v>
      </c>
      <c r="V526" s="152"/>
      <c r="W526" s="155">
        <v>0</v>
      </c>
      <c r="X526" s="156"/>
    </row>
    <row r="527" spans="1:24" x14ac:dyDescent="0.25">
      <c r="A527" s="29" t="s">
        <v>31</v>
      </c>
      <c r="B527" s="47"/>
      <c r="C527" s="26" t="s">
        <v>185</v>
      </c>
      <c r="D527" s="60"/>
      <c r="E527" s="60"/>
      <c r="F527" s="60"/>
      <c r="G527" s="60"/>
      <c r="H527" s="60"/>
      <c r="I527" s="60"/>
      <c r="J527" s="60"/>
      <c r="K527" s="60"/>
      <c r="L527" s="60"/>
      <c r="M527" s="60"/>
      <c r="N527" s="60"/>
      <c r="O527" s="60"/>
      <c r="P527" s="60"/>
      <c r="Q527" s="151">
        <v>3700</v>
      </c>
      <c r="R527" s="152"/>
      <c r="S527" s="151">
        <v>3700</v>
      </c>
      <c r="T527" s="152"/>
      <c r="U527" s="151">
        <v>0</v>
      </c>
      <c r="V527" s="152"/>
      <c r="W527" s="155">
        <v>0</v>
      </c>
      <c r="X527" s="156"/>
    </row>
    <row r="528" spans="1:24" x14ac:dyDescent="0.25">
      <c r="A528" s="29"/>
      <c r="B528" s="47"/>
      <c r="C528" s="29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81"/>
      <c r="R528" s="47"/>
      <c r="S528" s="81"/>
      <c r="T528" s="47"/>
      <c r="U528" s="81"/>
      <c r="V528" s="47"/>
      <c r="W528" s="82"/>
      <c r="X528" s="49"/>
    </row>
    <row r="529" spans="1:24" x14ac:dyDescent="0.25">
      <c r="A529" s="24" t="s">
        <v>270</v>
      </c>
      <c r="B529" s="24"/>
      <c r="C529" s="24"/>
      <c r="D529" s="24"/>
      <c r="E529" s="24"/>
      <c r="F529" s="24"/>
      <c r="G529" s="24"/>
      <c r="H529" s="24"/>
      <c r="I529" s="24"/>
      <c r="J529" s="24"/>
      <c r="K529" s="54"/>
      <c r="L529" s="54"/>
      <c r="M529" s="54"/>
      <c r="N529" s="54"/>
      <c r="O529" s="54"/>
      <c r="P529" s="54"/>
      <c r="Q529" s="117" t="s">
        <v>31</v>
      </c>
      <c r="R529" s="145"/>
      <c r="S529" s="117" t="s">
        <v>31</v>
      </c>
      <c r="T529" s="145"/>
      <c r="U529" s="117" t="s">
        <v>31</v>
      </c>
      <c r="V529" s="145"/>
      <c r="W529" s="119" t="s">
        <v>31</v>
      </c>
      <c r="X529" s="146"/>
    </row>
    <row r="530" spans="1:24" x14ac:dyDescent="0.25">
      <c r="A530" s="25" t="s">
        <v>271</v>
      </c>
      <c r="B530" s="25"/>
      <c r="C530" s="25"/>
      <c r="D530" s="25"/>
      <c r="E530" s="25"/>
      <c r="F530" s="25"/>
      <c r="G530" s="25"/>
      <c r="H530" s="25"/>
      <c r="I530" s="25"/>
      <c r="J530" s="25"/>
      <c r="K530" s="56"/>
      <c r="L530" s="56"/>
      <c r="M530" s="56"/>
      <c r="N530" s="56"/>
      <c r="O530" s="56"/>
      <c r="P530" s="56"/>
      <c r="Q530" s="117" t="s">
        <v>31</v>
      </c>
      <c r="R530" s="145"/>
      <c r="S530" s="117" t="s">
        <v>31</v>
      </c>
      <c r="T530" s="145"/>
      <c r="U530" s="117" t="s">
        <v>31</v>
      </c>
      <c r="V530" s="145"/>
      <c r="W530" s="119" t="s">
        <v>31</v>
      </c>
      <c r="X530" s="146"/>
    </row>
    <row r="531" spans="1:24" x14ac:dyDescent="0.25">
      <c r="A531" s="25" t="s">
        <v>272</v>
      </c>
      <c r="B531" s="25"/>
      <c r="C531" s="25" t="s">
        <v>273</v>
      </c>
      <c r="D531" s="25"/>
      <c r="E531" s="25"/>
      <c r="F531" s="25"/>
      <c r="G531" s="25"/>
      <c r="H531" s="25"/>
      <c r="I531" s="25"/>
      <c r="J531" s="25"/>
      <c r="K531" s="56"/>
      <c r="L531" s="56"/>
      <c r="M531" s="56"/>
      <c r="N531" s="56"/>
      <c r="O531" s="56"/>
      <c r="P531" s="56"/>
      <c r="Q531" s="117" t="s">
        <v>207</v>
      </c>
      <c r="R531" s="145"/>
      <c r="S531" s="117" t="s">
        <v>208</v>
      </c>
      <c r="T531" s="145"/>
      <c r="U531" s="117" t="s">
        <v>209</v>
      </c>
      <c r="V531" s="145"/>
      <c r="W531" s="119" t="s">
        <v>257</v>
      </c>
      <c r="X531" s="146"/>
    </row>
    <row r="532" spans="1:24" x14ac:dyDescent="0.25">
      <c r="A532" s="117" t="s">
        <v>31</v>
      </c>
      <c r="B532" s="117"/>
      <c r="C532" s="117"/>
      <c r="D532" s="117"/>
      <c r="E532" s="117"/>
      <c r="F532" s="117"/>
      <c r="G532" s="117"/>
      <c r="H532" s="117"/>
      <c r="I532" s="117"/>
      <c r="J532" s="117"/>
      <c r="K532" s="55"/>
      <c r="L532" s="55"/>
      <c r="M532" s="55"/>
      <c r="N532" s="55"/>
      <c r="O532" s="55"/>
      <c r="P532" s="55"/>
      <c r="Q532" s="117" t="s">
        <v>17</v>
      </c>
      <c r="R532" s="145"/>
      <c r="S532" s="117" t="s">
        <v>18</v>
      </c>
      <c r="T532" s="145"/>
      <c r="U532" s="117" t="s">
        <v>19</v>
      </c>
      <c r="V532" s="145"/>
      <c r="W532" s="119" t="s">
        <v>20</v>
      </c>
      <c r="X532" s="146"/>
    </row>
    <row r="533" spans="1:24" x14ac:dyDescent="0.25">
      <c r="A533" s="12" t="s">
        <v>31</v>
      </c>
      <c r="B533" s="47"/>
      <c r="C533" s="12" t="s">
        <v>280</v>
      </c>
      <c r="D533" s="47"/>
      <c r="E533" s="12" t="s">
        <v>281</v>
      </c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130">
        <v>3700</v>
      </c>
      <c r="R533" s="147"/>
      <c r="S533" s="130">
        <v>3700</v>
      </c>
      <c r="T533" s="147"/>
      <c r="U533" s="130">
        <v>0</v>
      </c>
      <c r="V533" s="147"/>
      <c r="W533" s="132">
        <v>0</v>
      </c>
      <c r="X533" s="148"/>
    </row>
    <row r="534" spans="1:24" x14ac:dyDescent="0.25">
      <c r="A534" s="29" t="s">
        <v>31</v>
      </c>
      <c r="B534" s="47"/>
      <c r="C534" s="26" t="s">
        <v>193</v>
      </c>
      <c r="D534" s="60"/>
      <c r="E534" s="60"/>
      <c r="F534" s="60"/>
      <c r="G534" s="60"/>
      <c r="H534" s="60"/>
      <c r="I534" s="60"/>
      <c r="J534" s="60"/>
      <c r="K534" s="60"/>
      <c r="L534" s="60"/>
      <c r="M534" s="60"/>
      <c r="N534" s="60"/>
      <c r="O534" s="60"/>
      <c r="P534" s="60"/>
      <c r="Q534" s="151">
        <v>4700</v>
      </c>
      <c r="R534" s="152"/>
      <c r="S534" s="151">
        <v>4700</v>
      </c>
      <c r="T534" s="152"/>
      <c r="U534" s="151">
        <v>213.95</v>
      </c>
      <c r="V534" s="152"/>
      <c r="W534" s="155">
        <v>4.55</v>
      </c>
      <c r="X534" s="156"/>
    </row>
    <row r="535" spans="1:24" x14ac:dyDescent="0.25">
      <c r="A535" s="29" t="s">
        <v>31</v>
      </c>
      <c r="B535" s="47"/>
      <c r="C535" s="26" t="s">
        <v>195</v>
      </c>
      <c r="D535" s="60"/>
      <c r="E535" s="60"/>
      <c r="F535" s="60"/>
      <c r="G535" s="60"/>
      <c r="H535" s="60"/>
      <c r="I535" s="60"/>
      <c r="J535" s="60"/>
      <c r="K535" s="60"/>
      <c r="L535" s="60"/>
      <c r="M535" s="60"/>
      <c r="N535" s="60"/>
      <c r="O535" s="60"/>
      <c r="P535" s="60"/>
      <c r="Q535" s="151">
        <v>4700</v>
      </c>
      <c r="R535" s="152"/>
      <c r="S535" s="151">
        <v>4700</v>
      </c>
      <c r="T535" s="152"/>
      <c r="U535" s="151">
        <v>213.95</v>
      </c>
      <c r="V535" s="152"/>
      <c r="W535" s="155">
        <v>4.55</v>
      </c>
      <c r="X535" s="156"/>
    </row>
    <row r="536" spans="1:24" x14ac:dyDescent="0.25">
      <c r="A536" s="12" t="s">
        <v>31</v>
      </c>
      <c r="B536" s="47"/>
      <c r="C536" s="12" t="s">
        <v>280</v>
      </c>
      <c r="D536" s="47"/>
      <c r="E536" s="12" t="s">
        <v>281</v>
      </c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130">
        <v>4700</v>
      </c>
      <c r="R536" s="147"/>
      <c r="S536" s="130">
        <v>4700</v>
      </c>
      <c r="T536" s="147"/>
      <c r="U536" s="130">
        <v>213.95</v>
      </c>
      <c r="V536" s="147"/>
      <c r="W536" s="132">
        <v>4.55</v>
      </c>
      <c r="X536" s="148"/>
    </row>
    <row r="537" spans="1:24" x14ac:dyDescent="0.25">
      <c r="A537" s="47" t="s">
        <v>31</v>
      </c>
      <c r="B537" s="47"/>
      <c r="C537" s="47" t="s">
        <v>304</v>
      </c>
      <c r="D537" s="47"/>
      <c r="E537" s="47" t="s">
        <v>305</v>
      </c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153" t="s">
        <v>31</v>
      </c>
      <c r="R537" s="147"/>
      <c r="S537" s="153" t="s">
        <v>31</v>
      </c>
      <c r="T537" s="147"/>
      <c r="U537" s="153">
        <v>24.65</v>
      </c>
      <c r="V537" s="147"/>
      <c r="W537" s="154" t="s">
        <v>31</v>
      </c>
      <c r="X537" s="148"/>
    </row>
    <row r="538" spans="1:24" x14ac:dyDescent="0.25">
      <c r="A538" s="47" t="s">
        <v>31</v>
      </c>
      <c r="B538" s="47"/>
      <c r="C538" s="47" t="s">
        <v>306</v>
      </c>
      <c r="D538" s="47"/>
      <c r="E538" s="47" t="s">
        <v>307</v>
      </c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153" t="s">
        <v>31</v>
      </c>
      <c r="R538" s="147"/>
      <c r="S538" s="153" t="s">
        <v>31</v>
      </c>
      <c r="T538" s="147"/>
      <c r="U538" s="153">
        <v>189.3</v>
      </c>
      <c r="V538" s="147"/>
      <c r="W538" s="154" t="s">
        <v>31</v>
      </c>
      <c r="X538" s="148"/>
    </row>
    <row r="539" spans="1:24" x14ac:dyDescent="0.25">
      <c r="A539" s="28"/>
      <c r="B539" s="62"/>
      <c r="C539" s="28" t="s">
        <v>387</v>
      </c>
      <c r="D539" s="62"/>
      <c r="E539" s="28" t="s">
        <v>388</v>
      </c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128">
        <v>10000</v>
      </c>
      <c r="R539" s="223"/>
      <c r="S539" s="128">
        <v>10000</v>
      </c>
      <c r="T539" s="223"/>
      <c r="U539" s="128">
        <v>0</v>
      </c>
      <c r="V539" s="223"/>
      <c r="W539" s="121">
        <v>0</v>
      </c>
      <c r="X539" s="224"/>
    </row>
    <row r="540" spans="1:24" x14ac:dyDescent="0.25">
      <c r="A540" s="29" t="s">
        <v>31</v>
      </c>
      <c r="B540" s="47"/>
      <c r="C540" s="26" t="s">
        <v>193</v>
      </c>
      <c r="D540" s="60"/>
      <c r="E540" s="60"/>
      <c r="F540" s="60"/>
      <c r="G540" s="60"/>
      <c r="H540" s="60"/>
      <c r="I540" s="60"/>
      <c r="J540" s="60"/>
      <c r="K540" s="60"/>
      <c r="L540" s="60"/>
      <c r="M540" s="60"/>
      <c r="N540" s="60"/>
      <c r="O540" s="60"/>
      <c r="P540" s="60"/>
      <c r="Q540" s="151">
        <v>10000</v>
      </c>
      <c r="R540" s="152"/>
      <c r="S540" s="151">
        <v>10000</v>
      </c>
      <c r="T540" s="152"/>
      <c r="U540" s="151">
        <v>0</v>
      </c>
      <c r="V540" s="152"/>
      <c r="W540" s="155">
        <v>0</v>
      </c>
      <c r="X540" s="156"/>
    </row>
    <row r="541" spans="1:24" x14ac:dyDescent="0.25">
      <c r="A541" s="29" t="s">
        <v>31</v>
      </c>
      <c r="B541" s="47"/>
      <c r="C541" s="26" t="s">
        <v>195</v>
      </c>
      <c r="D541" s="60"/>
      <c r="E541" s="60"/>
      <c r="F541" s="60"/>
      <c r="G541" s="60"/>
      <c r="H541" s="60"/>
      <c r="I541" s="60"/>
      <c r="J541" s="60"/>
      <c r="K541" s="60"/>
      <c r="L541" s="60"/>
      <c r="M541" s="60"/>
      <c r="N541" s="60"/>
      <c r="O541" s="60"/>
      <c r="P541" s="60"/>
      <c r="Q541" s="151">
        <v>10000</v>
      </c>
      <c r="R541" s="152"/>
      <c r="S541" s="151">
        <v>10000</v>
      </c>
      <c r="T541" s="152"/>
      <c r="U541" s="151">
        <v>0</v>
      </c>
      <c r="V541" s="152"/>
      <c r="W541" s="155">
        <v>0</v>
      </c>
      <c r="X541" s="156"/>
    </row>
    <row r="542" spans="1:24" x14ac:dyDescent="0.25">
      <c r="A542" s="12" t="s">
        <v>31</v>
      </c>
      <c r="B542" s="47"/>
      <c r="C542" s="12" t="s">
        <v>389</v>
      </c>
      <c r="D542" s="47"/>
      <c r="E542" s="12" t="s">
        <v>390</v>
      </c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130">
        <v>10000</v>
      </c>
      <c r="R542" s="147"/>
      <c r="S542" s="130">
        <v>10000</v>
      </c>
      <c r="T542" s="147"/>
      <c r="U542" s="130">
        <v>0</v>
      </c>
      <c r="V542" s="147"/>
      <c r="W542" s="132">
        <v>0</v>
      </c>
      <c r="X542" s="148"/>
    </row>
    <row r="543" spans="1:24" x14ac:dyDescent="0.25">
      <c r="A543" s="27" t="s">
        <v>31</v>
      </c>
      <c r="B543" s="61"/>
      <c r="C543" s="27" t="s">
        <v>391</v>
      </c>
      <c r="D543" s="61"/>
      <c r="E543" s="27" t="s">
        <v>392</v>
      </c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135">
        <v>91000</v>
      </c>
      <c r="R543" s="149"/>
      <c r="S543" s="135">
        <v>91000</v>
      </c>
      <c r="T543" s="149"/>
      <c r="U543" s="135">
        <v>0</v>
      </c>
      <c r="V543" s="149"/>
      <c r="W543" s="137">
        <v>0</v>
      </c>
      <c r="X543" s="150"/>
    </row>
    <row r="544" spans="1:24" x14ac:dyDescent="0.25">
      <c r="A544" s="28"/>
      <c r="B544" s="62"/>
      <c r="C544" s="28" t="s">
        <v>393</v>
      </c>
      <c r="D544" s="62"/>
      <c r="E544" s="28" t="s">
        <v>394</v>
      </c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128">
        <v>87000</v>
      </c>
      <c r="R544" s="223"/>
      <c r="S544" s="128">
        <v>87000</v>
      </c>
      <c r="T544" s="223"/>
      <c r="U544" s="128">
        <v>0</v>
      </c>
      <c r="V544" s="223"/>
      <c r="W544" s="121">
        <v>0</v>
      </c>
      <c r="X544" s="224"/>
    </row>
    <row r="545" spans="1:24" x14ac:dyDescent="0.25">
      <c r="A545" s="29" t="s">
        <v>31</v>
      </c>
      <c r="B545" s="47"/>
      <c r="C545" s="26" t="s">
        <v>184</v>
      </c>
      <c r="D545" s="60"/>
      <c r="E545" s="60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151">
        <v>86875</v>
      </c>
      <c r="R545" s="152"/>
      <c r="S545" s="151">
        <v>86875</v>
      </c>
      <c r="T545" s="152"/>
      <c r="U545" s="151">
        <v>0</v>
      </c>
      <c r="V545" s="152"/>
      <c r="W545" s="155">
        <v>0</v>
      </c>
      <c r="X545" s="156"/>
    </row>
    <row r="546" spans="1:24" x14ac:dyDescent="0.25">
      <c r="A546" s="29" t="s">
        <v>31</v>
      </c>
      <c r="B546" s="47"/>
      <c r="C546" s="26" t="s">
        <v>185</v>
      </c>
      <c r="D546" s="60"/>
      <c r="E546" s="60"/>
      <c r="F546" s="60"/>
      <c r="G546" s="60"/>
      <c r="H546" s="60"/>
      <c r="I546" s="60"/>
      <c r="J546" s="60"/>
      <c r="K546" s="60"/>
      <c r="L546" s="60"/>
      <c r="M546" s="60"/>
      <c r="N546" s="60"/>
      <c r="O546" s="60"/>
      <c r="P546" s="60"/>
      <c r="Q546" s="151">
        <v>86875</v>
      </c>
      <c r="R546" s="152"/>
      <c r="S546" s="151">
        <v>86875</v>
      </c>
      <c r="T546" s="152"/>
      <c r="U546" s="151">
        <v>0</v>
      </c>
      <c r="V546" s="152"/>
      <c r="W546" s="155">
        <v>0</v>
      </c>
      <c r="X546" s="156"/>
    </row>
    <row r="547" spans="1:24" x14ac:dyDescent="0.25">
      <c r="A547" s="12" t="s">
        <v>31</v>
      </c>
      <c r="B547" s="47"/>
      <c r="C547" s="12" t="s">
        <v>280</v>
      </c>
      <c r="D547" s="47"/>
      <c r="E547" s="12" t="s">
        <v>281</v>
      </c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130">
        <v>3000</v>
      </c>
      <c r="R547" s="147"/>
      <c r="S547" s="130">
        <v>3000</v>
      </c>
      <c r="T547" s="147"/>
      <c r="U547" s="130">
        <v>0</v>
      </c>
      <c r="V547" s="147"/>
      <c r="W547" s="132">
        <v>0</v>
      </c>
      <c r="X547" s="148"/>
    </row>
    <row r="548" spans="1:24" x14ac:dyDescent="0.25">
      <c r="A548" s="12" t="s">
        <v>31</v>
      </c>
      <c r="B548" s="47"/>
      <c r="C548" s="12" t="s">
        <v>381</v>
      </c>
      <c r="D548" s="47"/>
      <c r="E548" s="12" t="s">
        <v>382</v>
      </c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130">
        <v>83875</v>
      </c>
      <c r="R548" s="147"/>
      <c r="S548" s="130">
        <v>83875</v>
      </c>
      <c r="T548" s="147"/>
      <c r="U548" s="130">
        <v>0</v>
      </c>
      <c r="V548" s="147"/>
      <c r="W548" s="132">
        <v>0</v>
      </c>
      <c r="X548" s="148"/>
    </row>
    <row r="549" spans="1:24" x14ac:dyDescent="0.25">
      <c r="A549" s="29" t="s">
        <v>31</v>
      </c>
      <c r="B549" s="47"/>
      <c r="C549" s="26" t="s">
        <v>189</v>
      </c>
      <c r="D549" s="60"/>
      <c r="E549" s="60"/>
      <c r="F549" s="60"/>
      <c r="G549" s="60"/>
      <c r="H549" s="60"/>
      <c r="I549" s="60"/>
      <c r="J549" s="60"/>
      <c r="K549" s="60"/>
      <c r="L549" s="60"/>
      <c r="M549" s="60"/>
      <c r="N549" s="60"/>
      <c r="O549" s="60"/>
      <c r="P549" s="60"/>
      <c r="Q549" s="151">
        <v>125</v>
      </c>
      <c r="R549" s="152"/>
      <c r="S549" s="151">
        <v>125</v>
      </c>
      <c r="T549" s="152"/>
      <c r="U549" s="151">
        <v>0</v>
      </c>
      <c r="V549" s="152"/>
      <c r="W549" s="155">
        <v>0</v>
      </c>
      <c r="X549" s="156"/>
    </row>
    <row r="550" spans="1:24" x14ac:dyDescent="0.25">
      <c r="A550" s="29" t="s">
        <v>31</v>
      </c>
      <c r="B550" s="47"/>
      <c r="C550" s="26" t="s">
        <v>191</v>
      </c>
      <c r="D550" s="60"/>
      <c r="E550" s="60"/>
      <c r="F550" s="60"/>
      <c r="G550" s="60"/>
      <c r="H550" s="60"/>
      <c r="I550" s="60"/>
      <c r="J550" s="60"/>
      <c r="K550" s="60"/>
      <c r="L550" s="60"/>
      <c r="M550" s="60"/>
      <c r="N550" s="60"/>
      <c r="O550" s="60"/>
      <c r="P550" s="60"/>
      <c r="Q550" s="151">
        <v>125</v>
      </c>
      <c r="R550" s="152"/>
      <c r="S550" s="151">
        <v>125</v>
      </c>
      <c r="T550" s="152"/>
      <c r="U550" s="151">
        <v>0</v>
      </c>
      <c r="V550" s="152"/>
      <c r="W550" s="155">
        <v>0</v>
      </c>
      <c r="X550" s="156"/>
    </row>
    <row r="551" spans="1:24" x14ac:dyDescent="0.25">
      <c r="A551" s="12" t="s">
        <v>31</v>
      </c>
      <c r="B551" s="47"/>
      <c r="C551" s="12" t="s">
        <v>381</v>
      </c>
      <c r="D551" s="47"/>
      <c r="E551" s="12" t="s">
        <v>382</v>
      </c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130">
        <v>125</v>
      </c>
      <c r="R551" s="147"/>
      <c r="S551" s="130">
        <v>125</v>
      </c>
      <c r="T551" s="147"/>
      <c r="U551" s="130">
        <v>0</v>
      </c>
      <c r="V551" s="147"/>
      <c r="W551" s="132">
        <v>0</v>
      </c>
      <c r="X551" s="148"/>
    </row>
    <row r="552" spans="1:24" x14ac:dyDescent="0.25">
      <c r="A552" s="28"/>
      <c r="B552" s="62"/>
      <c r="C552" s="28" t="s">
        <v>395</v>
      </c>
      <c r="D552" s="62"/>
      <c r="E552" s="28" t="s">
        <v>396</v>
      </c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128">
        <v>4000</v>
      </c>
      <c r="R552" s="223"/>
      <c r="S552" s="128">
        <v>4000</v>
      </c>
      <c r="T552" s="223"/>
      <c r="U552" s="128">
        <v>0</v>
      </c>
      <c r="V552" s="223"/>
      <c r="W552" s="121">
        <v>0</v>
      </c>
      <c r="X552" s="224"/>
    </row>
    <row r="553" spans="1:24" x14ac:dyDescent="0.25">
      <c r="A553" s="29" t="s">
        <v>31</v>
      </c>
      <c r="B553" s="47"/>
      <c r="C553" s="26" t="s">
        <v>184</v>
      </c>
      <c r="D553" s="60"/>
      <c r="E553" s="60"/>
      <c r="F553" s="60"/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Q553" s="151">
        <v>4000</v>
      </c>
      <c r="R553" s="152"/>
      <c r="S553" s="151">
        <v>4000</v>
      </c>
      <c r="T553" s="152"/>
      <c r="U553" s="151">
        <v>0</v>
      </c>
      <c r="V553" s="152"/>
      <c r="W553" s="155">
        <v>0</v>
      </c>
      <c r="X553" s="156"/>
    </row>
    <row r="554" spans="1:24" x14ac:dyDescent="0.25">
      <c r="A554" s="29" t="s">
        <v>31</v>
      </c>
      <c r="B554" s="47"/>
      <c r="C554" s="26" t="s">
        <v>185</v>
      </c>
      <c r="D554" s="60"/>
      <c r="E554" s="60"/>
      <c r="F554" s="60"/>
      <c r="G554" s="60"/>
      <c r="H554" s="60"/>
      <c r="I554" s="60"/>
      <c r="J554" s="60"/>
      <c r="K554" s="60"/>
      <c r="L554" s="60"/>
      <c r="M554" s="60"/>
      <c r="N554" s="60"/>
      <c r="O554" s="60"/>
      <c r="P554" s="60"/>
      <c r="Q554" s="151">
        <v>4000</v>
      </c>
      <c r="R554" s="152"/>
      <c r="S554" s="151">
        <v>4000</v>
      </c>
      <c r="T554" s="152"/>
      <c r="U554" s="151">
        <v>0</v>
      </c>
      <c r="V554" s="152"/>
      <c r="W554" s="155">
        <v>0</v>
      </c>
      <c r="X554" s="156"/>
    </row>
    <row r="555" spans="1:24" x14ac:dyDescent="0.25">
      <c r="A555" s="12" t="s">
        <v>31</v>
      </c>
      <c r="B555" s="47"/>
      <c r="C555" s="12" t="s">
        <v>316</v>
      </c>
      <c r="D555" s="47"/>
      <c r="E555" s="12" t="s">
        <v>317</v>
      </c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130">
        <v>4000</v>
      </c>
      <c r="R555" s="147"/>
      <c r="S555" s="130">
        <v>4000</v>
      </c>
      <c r="T555" s="147"/>
      <c r="U555" s="130">
        <v>0</v>
      </c>
      <c r="V555" s="147"/>
      <c r="W555" s="132">
        <v>0</v>
      </c>
      <c r="X555" s="148"/>
    </row>
    <row r="556" spans="1:24" x14ac:dyDescent="0.25">
      <c r="A556" s="27" t="s">
        <v>31</v>
      </c>
      <c r="B556" s="61"/>
      <c r="C556" s="27" t="s">
        <v>397</v>
      </c>
      <c r="D556" s="61"/>
      <c r="E556" s="27" t="s">
        <v>398</v>
      </c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135">
        <v>1477100</v>
      </c>
      <c r="R556" s="149"/>
      <c r="S556" s="135">
        <v>1472100</v>
      </c>
      <c r="T556" s="149"/>
      <c r="U556" s="135">
        <v>0</v>
      </c>
      <c r="V556" s="149"/>
      <c r="W556" s="137">
        <v>0</v>
      </c>
      <c r="X556" s="150"/>
    </row>
    <row r="557" spans="1:24" x14ac:dyDescent="0.25">
      <c r="A557" s="28"/>
      <c r="B557" s="62"/>
      <c r="C557" s="28" t="s">
        <v>399</v>
      </c>
      <c r="D557" s="62"/>
      <c r="E557" s="28" t="s">
        <v>400</v>
      </c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128">
        <v>105000</v>
      </c>
      <c r="R557" s="223"/>
      <c r="S557" s="128">
        <v>105000</v>
      </c>
      <c r="T557" s="223"/>
      <c r="U557" s="128">
        <v>0</v>
      </c>
      <c r="V557" s="223"/>
      <c r="W557" s="121">
        <v>0</v>
      </c>
      <c r="X557" s="224"/>
    </row>
    <row r="558" spans="1:24" x14ac:dyDescent="0.25">
      <c r="A558" s="29" t="s">
        <v>31</v>
      </c>
      <c r="B558" s="47"/>
      <c r="C558" s="26" t="s">
        <v>193</v>
      </c>
      <c r="D558" s="60"/>
      <c r="E558" s="60"/>
      <c r="F558" s="60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151">
        <v>105000</v>
      </c>
      <c r="R558" s="152"/>
      <c r="S558" s="151">
        <v>105000</v>
      </c>
      <c r="T558" s="152"/>
      <c r="U558" s="151">
        <v>0</v>
      </c>
      <c r="V558" s="152"/>
      <c r="W558" s="155">
        <v>0</v>
      </c>
      <c r="X558" s="156"/>
    </row>
    <row r="559" spans="1:24" x14ac:dyDescent="0.25">
      <c r="A559" s="29" t="s">
        <v>31</v>
      </c>
      <c r="B559" s="47"/>
      <c r="C559" s="26" t="s">
        <v>195</v>
      </c>
      <c r="D559" s="60"/>
      <c r="E559" s="60"/>
      <c r="F559" s="60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151">
        <v>105000</v>
      </c>
      <c r="R559" s="152"/>
      <c r="S559" s="151">
        <v>105000</v>
      </c>
      <c r="T559" s="152"/>
      <c r="U559" s="151">
        <v>0</v>
      </c>
      <c r="V559" s="152"/>
      <c r="W559" s="155">
        <v>0</v>
      </c>
      <c r="X559" s="156"/>
    </row>
    <row r="560" spans="1:24" x14ac:dyDescent="0.25">
      <c r="A560" s="12" t="s">
        <v>31</v>
      </c>
      <c r="B560" s="47"/>
      <c r="C560" s="12" t="s">
        <v>373</v>
      </c>
      <c r="D560" s="47"/>
      <c r="E560" s="12" t="s">
        <v>374</v>
      </c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130">
        <v>105000</v>
      </c>
      <c r="R560" s="147"/>
      <c r="S560" s="130">
        <v>105000</v>
      </c>
      <c r="T560" s="147"/>
      <c r="U560" s="130">
        <v>0</v>
      </c>
      <c r="V560" s="147"/>
      <c r="W560" s="132">
        <v>0</v>
      </c>
      <c r="X560" s="148"/>
    </row>
    <row r="561" spans="1:24" x14ac:dyDescent="0.25">
      <c r="A561" s="28"/>
      <c r="B561" s="62"/>
      <c r="C561" s="28" t="s">
        <v>401</v>
      </c>
      <c r="D561" s="62"/>
      <c r="E561" s="28" t="s">
        <v>402</v>
      </c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128">
        <v>834100</v>
      </c>
      <c r="R561" s="223"/>
      <c r="S561" s="128">
        <v>834100</v>
      </c>
      <c r="T561" s="223"/>
      <c r="U561" s="128">
        <v>0</v>
      </c>
      <c r="V561" s="223"/>
      <c r="W561" s="121">
        <v>0</v>
      </c>
      <c r="X561" s="224"/>
    </row>
    <row r="562" spans="1:24" x14ac:dyDescent="0.25">
      <c r="A562" s="29" t="s">
        <v>31</v>
      </c>
      <c r="B562" s="47"/>
      <c r="C562" s="26" t="s">
        <v>193</v>
      </c>
      <c r="D562" s="60"/>
      <c r="E562" s="60"/>
      <c r="F562" s="60"/>
      <c r="G562" s="60"/>
      <c r="H562" s="60"/>
      <c r="I562" s="60"/>
      <c r="J562" s="60"/>
      <c r="K562" s="60"/>
      <c r="L562" s="60"/>
      <c r="M562" s="60"/>
      <c r="N562" s="60"/>
      <c r="O562" s="60"/>
      <c r="P562" s="60"/>
      <c r="Q562" s="151">
        <v>834100</v>
      </c>
      <c r="R562" s="152"/>
      <c r="S562" s="151">
        <v>834100</v>
      </c>
      <c r="T562" s="152"/>
      <c r="U562" s="151">
        <v>0</v>
      </c>
      <c r="V562" s="152"/>
      <c r="W562" s="155">
        <v>0</v>
      </c>
      <c r="X562" s="156"/>
    </row>
    <row r="563" spans="1:24" x14ac:dyDescent="0.25">
      <c r="A563" s="29" t="s">
        <v>31</v>
      </c>
      <c r="B563" s="47"/>
      <c r="C563" s="26" t="s">
        <v>195</v>
      </c>
      <c r="D563" s="60"/>
      <c r="E563" s="60"/>
      <c r="F563" s="60"/>
      <c r="G563" s="60"/>
      <c r="H563" s="60"/>
      <c r="I563" s="60"/>
      <c r="J563" s="60"/>
      <c r="K563" s="60"/>
      <c r="L563" s="60"/>
      <c r="M563" s="60"/>
      <c r="N563" s="60"/>
      <c r="O563" s="60"/>
      <c r="P563" s="60"/>
      <c r="Q563" s="151">
        <v>834100</v>
      </c>
      <c r="R563" s="152"/>
      <c r="S563" s="151">
        <v>834100</v>
      </c>
      <c r="T563" s="152"/>
      <c r="U563" s="151">
        <v>0</v>
      </c>
      <c r="V563" s="152"/>
      <c r="W563" s="155">
        <v>0</v>
      </c>
      <c r="X563" s="156"/>
    </row>
    <row r="564" spans="1:24" x14ac:dyDescent="0.25">
      <c r="A564" s="12" t="s">
        <v>31</v>
      </c>
      <c r="B564" s="47"/>
      <c r="C564" s="12" t="s">
        <v>373</v>
      </c>
      <c r="D564" s="47"/>
      <c r="E564" s="12" t="s">
        <v>374</v>
      </c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130">
        <v>834100</v>
      </c>
      <c r="R564" s="147"/>
      <c r="S564" s="130">
        <v>834100</v>
      </c>
      <c r="T564" s="147"/>
      <c r="U564" s="130">
        <v>0</v>
      </c>
      <c r="V564" s="147"/>
      <c r="W564" s="132">
        <v>0</v>
      </c>
      <c r="X564" s="148"/>
    </row>
    <row r="565" spans="1:24" x14ac:dyDescent="0.25">
      <c r="A565" s="28"/>
      <c r="B565" s="62"/>
      <c r="C565" s="28" t="s">
        <v>403</v>
      </c>
      <c r="D565" s="62"/>
      <c r="E565" s="28" t="s">
        <v>404</v>
      </c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128">
        <v>50000</v>
      </c>
      <c r="R565" s="223"/>
      <c r="S565" s="128">
        <v>50000</v>
      </c>
      <c r="T565" s="223"/>
      <c r="U565" s="128">
        <v>0</v>
      </c>
      <c r="V565" s="223"/>
      <c r="W565" s="121">
        <v>0</v>
      </c>
      <c r="X565" s="224"/>
    </row>
    <row r="566" spans="1:24" x14ac:dyDescent="0.25">
      <c r="A566" s="29" t="s">
        <v>31</v>
      </c>
      <c r="B566" s="47"/>
      <c r="C566" s="26" t="s">
        <v>193</v>
      </c>
      <c r="D566" s="60"/>
      <c r="E566" s="60"/>
      <c r="F566" s="60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151">
        <v>50000</v>
      </c>
      <c r="R566" s="152"/>
      <c r="S566" s="151">
        <v>50000</v>
      </c>
      <c r="T566" s="152"/>
      <c r="U566" s="151">
        <v>0</v>
      </c>
      <c r="V566" s="152"/>
      <c r="W566" s="155">
        <v>0</v>
      </c>
      <c r="X566" s="156"/>
    </row>
    <row r="567" spans="1:24" x14ac:dyDescent="0.25">
      <c r="A567" s="29" t="s">
        <v>31</v>
      </c>
      <c r="B567" s="47"/>
      <c r="C567" s="26" t="s">
        <v>195</v>
      </c>
      <c r="D567" s="60"/>
      <c r="E567" s="60"/>
      <c r="F567" s="60"/>
      <c r="G567" s="60"/>
      <c r="H567" s="60"/>
      <c r="I567" s="60"/>
      <c r="J567" s="60"/>
      <c r="K567" s="60"/>
      <c r="L567" s="60"/>
      <c r="M567" s="60"/>
      <c r="N567" s="60"/>
      <c r="O567" s="60"/>
      <c r="P567" s="60"/>
      <c r="Q567" s="151">
        <v>50000</v>
      </c>
      <c r="R567" s="152"/>
      <c r="S567" s="151">
        <v>50000</v>
      </c>
      <c r="T567" s="152"/>
      <c r="U567" s="151">
        <v>0</v>
      </c>
      <c r="V567" s="152"/>
      <c r="W567" s="155">
        <v>0</v>
      </c>
      <c r="X567" s="156"/>
    </row>
    <row r="568" spans="1:24" x14ac:dyDescent="0.25">
      <c r="A568" s="12" t="s">
        <v>31</v>
      </c>
      <c r="B568" s="47"/>
      <c r="C568" s="12" t="s">
        <v>373</v>
      </c>
      <c r="D568" s="47"/>
      <c r="E568" s="12" t="s">
        <v>374</v>
      </c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130">
        <v>50000</v>
      </c>
      <c r="R568" s="147"/>
      <c r="S568" s="130">
        <v>50000</v>
      </c>
      <c r="T568" s="147"/>
      <c r="U568" s="130">
        <v>0</v>
      </c>
      <c r="V568" s="147"/>
      <c r="W568" s="132">
        <v>0</v>
      </c>
      <c r="X568" s="148"/>
    </row>
    <row r="569" spans="1:24" x14ac:dyDescent="0.25">
      <c r="A569" s="28"/>
      <c r="B569" s="62"/>
      <c r="C569" s="28" t="s">
        <v>405</v>
      </c>
      <c r="D569" s="62"/>
      <c r="E569" s="76" t="s">
        <v>406</v>
      </c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128">
        <v>388000</v>
      </c>
      <c r="R569" s="223"/>
      <c r="S569" s="128">
        <v>388000</v>
      </c>
      <c r="T569" s="223"/>
      <c r="U569" s="128">
        <v>0</v>
      </c>
      <c r="V569" s="223"/>
      <c r="W569" s="121">
        <v>0</v>
      </c>
      <c r="X569" s="224"/>
    </row>
    <row r="570" spans="1:24" x14ac:dyDescent="0.25">
      <c r="A570" s="29" t="s">
        <v>31</v>
      </c>
      <c r="B570" s="47"/>
      <c r="C570" s="26" t="s">
        <v>193</v>
      </c>
      <c r="D570" s="60"/>
      <c r="E570" s="60"/>
      <c r="F570" s="60"/>
      <c r="G570" s="60"/>
      <c r="H570" s="60"/>
      <c r="I570" s="60"/>
      <c r="J570" s="60"/>
      <c r="K570" s="60"/>
      <c r="L570" s="60"/>
      <c r="M570" s="60"/>
      <c r="N570" s="60"/>
      <c r="O570" s="60"/>
      <c r="P570" s="60"/>
      <c r="Q570" s="151">
        <v>388000</v>
      </c>
      <c r="R570" s="152"/>
      <c r="S570" s="151">
        <v>388000</v>
      </c>
      <c r="T570" s="152"/>
      <c r="U570" s="151">
        <v>0</v>
      </c>
      <c r="V570" s="152"/>
      <c r="W570" s="155">
        <v>0</v>
      </c>
      <c r="X570" s="156"/>
    </row>
    <row r="571" spans="1:24" x14ac:dyDescent="0.25">
      <c r="A571" s="29" t="s">
        <v>31</v>
      </c>
      <c r="B571" s="47"/>
      <c r="C571" s="26" t="s">
        <v>195</v>
      </c>
      <c r="D571" s="60"/>
      <c r="E571" s="60"/>
      <c r="F571" s="60"/>
      <c r="G571" s="60"/>
      <c r="H571" s="60"/>
      <c r="I571" s="60"/>
      <c r="J571" s="60"/>
      <c r="K571" s="60"/>
      <c r="L571" s="60"/>
      <c r="M571" s="60"/>
      <c r="N571" s="60"/>
      <c r="O571" s="60"/>
      <c r="P571" s="60"/>
      <c r="Q571" s="151">
        <v>80897</v>
      </c>
      <c r="R571" s="152"/>
      <c r="S571" s="151">
        <v>80897</v>
      </c>
      <c r="T571" s="152"/>
      <c r="U571" s="151">
        <v>0</v>
      </c>
      <c r="V571" s="152"/>
      <c r="W571" s="155">
        <v>0</v>
      </c>
      <c r="X571" s="156"/>
    </row>
    <row r="572" spans="1:24" x14ac:dyDescent="0.25">
      <c r="A572" s="12" t="s">
        <v>31</v>
      </c>
      <c r="B572" s="47"/>
      <c r="C572" s="12" t="s">
        <v>373</v>
      </c>
      <c r="D572" s="47"/>
      <c r="E572" s="12" t="s">
        <v>374</v>
      </c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130">
        <v>80897</v>
      </c>
      <c r="R572" s="147"/>
      <c r="S572" s="130">
        <v>80897</v>
      </c>
      <c r="T572" s="147"/>
      <c r="U572" s="130">
        <v>0</v>
      </c>
      <c r="V572" s="147"/>
      <c r="W572" s="132">
        <v>0</v>
      </c>
      <c r="X572" s="148"/>
    </row>
    <row r="573" spans="1:24" x14ac:dyDescent="0.25">
      <c r="A573" s="29" t="s">
        <v>31</v>
      </c>
      <c r="B573" s="47"/>
      <c r="C573" s="26" t="s">
        <v>197</v>
      </c>
      <c r="D573" s="60"/>
      <c r="E573" s="60"/>
      <c r="F573" s="60"/>
      <c r="G573" s="60"/>
      <c r="H573" s="60"/>
      <c r="I573" s="60"/>
      <c r="J573" s="60"/>
      <c r="K573" s="60"/>
      <c r="L573" s="60"/>
      <c r="M573" s="60"/>
      <c r="N573" s="60"/>
      <c r="O573" s="60"/>
      <c r="P573" s="60"/>
      <c r="Q573" s="151">
        <v>307103</v>
      </c>
      <c r="R573" s="152"/>
      <c r="S573" s="151">
        <v>307103</v>
      </c>
      <c r="T573" s="152"/>
      <c r="U573" s="151">
        <v>0</v>
      </c>
      <c r="V573" s="152"/>
      <c r="W573" s="155">
        <v>0</v>
      </c>
      <c r="X573" s="156"/>
    </row>
    <row r="574" spans="1:24" x14ac:dyDescent="0.25">
      <c r="A574" s="12"/>
      <c r="B574" s="15"/>
      <c r="C574" s="86" t="s">
        <v>651</v>
      </c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124">
        <v>307103</v>
      </c>
      <c r="R574" s="125"/>
      <c r="S574" s="124">
        <v>307103</v>
      </c>
      <c r="T574" s="125"/>
      <c r="U574" s="124">
        <v>0</v>
      </c>
      <c r="V574" s="125"/>
      <c r="W574" s="126">
        <v>0</v>
      </c>
      <c r="X574" s="127"/>
    </row>
    <row r="575" spans="1:24" x14ac:dyDescent="0.25">
      <c r="A575" s="12" t="s">
        <v>31</v>
      </c>
      <c r="B575" s="15"/>
      <c r="C575" s="12" t="s">
        <v>373</v>
      </c>
      <c r="D575" s="15"/>
      <c r="E575" s="12" t="s">
        <v>374</v>
      </c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30">
        <v>307103</v>
      </c>
      <c r="R575" s="131"/>
      <c r="S575" s="130">
        <v>307103</v>
      </c>
      <c r="T575" s="131"/>
      <c r="U575" s="130">
        <v>0</v>
      </c>
      <c r="V575" s="131"/>
      <c r="W575" s="132">
        <v>0</v>
      </c>
      <c r="X575" s="133"/>
    </row>
    <row r="576" spans="1:24" x14ac:dyDescent="0.25">
      <c r="A576" s="28"/>
      <c r="B576" s="88"/>
      <c r="C576" s="28" t="s">
        <v>407</v>
      </c>
      <c r="D576" s="88"/>
      <c r="E576" s="28" t="s">
        <v>408</v>
      </c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128">
        <v>100000</v>
      </c>
      <c r="R576" s="129"/>
      <c r="S576" s="128">
        <v>95000</v>
      </c>
      <c r="T576" s="129"/>
      <c r="U576" s="128">
        <v>0</v>
      </c>
      <c r="V576" s="129"/>
      <c r="W576" s="121">
        <v>0</v>
      </c>
      <c r="X576" s="122"/>
    </row>
    <row r="577" spans="1:24" x14ac:dyDescent="0.25">
      <c r="A577" s="12" t="s">
        <v>31</v>
      </c>
      <c r="B577" s="15"/>
      <c r="C577" s="86" t="s">
        <v>184</v>
      </c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124">
        <v>100000</v>
      </c>
      <c r="R577" s="125"/>
      <c r="S577" s="124">
        <v>95000</v>
      </c>
      <c r="T577" s="125"/>
      <c r="U577" s="124">
        <v>0</v>
      </c>
      <c r="V577" s="125"/>
      <c r="W577" s="126">
        <v>0</v>
      </c>
      <c r="X577" s="127"/>
    </row>
    <row r="578" spans="1:24" x14ac:dyDescent="0.25">
      <c r="A578" s="12" t="s">
        <v>31</v>
      </c>
      <c r="B578" s="15"/>
      <c r="C578" s="86" t="s">
        <v>185</v>
      </c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124">
        <v>100000</v>
      </c>
      <c r="R578" s="125"/>
      <c r="S578" s="124">
        <v>95000</v>
      </c>
      <c r="T578" s="125"/>
      <c r="U578" s="124">
        <v>0</v>
      </c>
      <c r="V578" s="125"/>
      <c r="W578" s="126">
        <v>0</v>
      </c>
      <c r="X578" s="127"/>
    </row>
    <row r="579" spans="1:24" x14ac:dyDescent="0.25">
      <c r="A579" s="12" t="s">
        <v>31</v>
      </c>
      <c r="B579" s="15"/>
      <c r="C579" s="12" t="s">
        <v>373</v>
      </c>
      <c r="D579" s="15"/>
      <c r="E579" s="12" t="s">
        <v>374</v>
      </c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30">
        <v>100000</v>
      </c>
      <c r="R579" s="131"/>
      <c r="S579" s="130">
        <v>95000</v>
      </c>
      <c r="T579" s="131"/>
      <c r="U579" s="130">
        <v>0</v>
      </c>
      <c r="V579" s="131"/>
      <c r="W579" s="132">
        <v>0</v>
      </c>
      <c r="X579" s="133"/>
    </row>
    <row r="580" spans="1:24" x14ac:dyDescent="0.25">
      <c r="A580" s="27" t="s">
        <v>31</v>
      </c>
      <c r="B580" s="89"/>
      <c r="C580" s="27" t="s">
        <v>409</v>
      </c>
      <c r="D580" s="89"/>
      <c r="E580" s="27" t="s">
        <v>410</v>
      </c>
      <c r="F580" s="89"/>
      <c r="G580" s="89"/>
      <c r="H580" s="89"/>
      <c r="I580" s="89"/>
      <c r="J580" s="89"/>
      <c r="K580" s="89"/>
      <c r="L580" s="89"/>
      <c r="M580" s="89"/>
      <c r="N580" s="89"/>
      <c r="O580" s="89"/>
      <c r="P580" s="89"/>
      <c r="Q580" s="135">
        <v>6100</v>
      </c>
      <c r="R580" s="136"/>
      <c r="S580" s="135">
        <v>6100</v>
      </c>
      <c r="T580" s="136"/>
      <c r="U580" s="135">
        <v>3024.3</v>
      </c>
      <c r="V580" s="136"/>
      <c r="W580" s="137">
        <v>49.58</v>
      </c>
      <c r="X580" s="138"/>
    </row>
    <row r="581" spans="1:24" x14ac:dyDescent="0.25">
      <c r="A581" s="28"/>
      <c r="B581" s="88"/>
      <c r="C581" s="28" t="s">
        <v>411</v>
      </c>
      <c r="D581" s="88"/>
      <c r="E581" s="28" t="s">
        <v>412</v>
      </c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128">
        <v>6100</v>
      </c>
      <c r="R581" s="129"/>
      <c r="S581" s="128">
        <v>6100</v>
      </c>
      <c r="T581" s="129"/>
      <c r="U581" s="128">
        <v>3024.3</v>
      </c>
      <c r="V581" s="129"/>
      <c r="W581" s="121">
        <v>49.58</v>
      </c>
      <c r="X581" s="122"/>
    </row>
    <row r="582" spans="1:24" x14ac:dyDescent="0.25">
      <c r="A582" s="12" t="s">
        <v>31</v>
      </c>
      <c r="B582" s="15"/>
      <c r="C582" s="86" t="s">
        <v>184</v>
      </c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124">
        <v>6100</v>
      </c>
      <c r="R582" s="125"/>
      <c r="S582" s="124">
        <v>6100</v>
      </c>
      <c r="T582" s="125"/>
      <c r="U582" s="124">
        <v>3024.3</v>
      </c>
      <c r="V582" s="125"/>
      <c r="W582" s="126">
        <v>49.58</v>
      </c>
      <c r="X582" s="127"/>
    </row>
    <row r="583" spans="1:24" x14ac:dyDescent="0.25">
      <c r="A583" s="12" t="s">
        <v>31</v>
      </c>
      <c r="B583" s="15"/>
      <c r="C583" s="86" t="s">
        <v>185</v>
      </c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124">
        <v>6100</v>
      </c>
      <c r="R583" s="125"/>
      <c r="S583" s="124">
        <v>6100</v>
      </c>
      <c r="T583" s="125"/>
      <c r="U583" s="124">
        <v>3024.3</v>
      </c>
      <c r="V583" s="125"/>
      <c r="W583" s="126">
        <v>49.58</v>
      </c>
      <c r="X583" s="127"/>
    </row>
    <row r="584" spans="1:24" x14ac:dyDescent="0.25">
      <c r="A584" s="12" t="s">
        <v>31</v>
      </c>
      <c r="B584" s="15"/>
      <c r="C584" s="12" t="s">
        <v>280</v>
      </c>
      <c r="D584" s="15"/>
      <c r="E584" s="12" t="s">
        <v>281</v>
      </c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30">
        <v>6100</v>
      </c>
      <c r="R584" s="131"/>
      <c r="S584" s="130">
        <v>6100</v>
      </c>
      <c r="T584" s="131"/>
      <c r="U584" s="130">
        <v>3024.3</v>
      </c>
      <c r="V584" s="131"/>
      <c r="W584" s="132">
        <v>49.58</v>
      </c>
      <c r="X584" s="133"/>
    </row>
    <row r="585" spans="1:24" x14ac:dyDescent="0.25">
      <c r="A585" s="15" t="s">
        <v>31</v>
      </c>
      <c r="B585" s="15"/>
      <c r="C585" s="15" t="s">
        <v>355</v>
      </c>
      <c r="D585" s="15"/>
      <c r="E585" s="15" t="s">
        <v>356</v>
      </c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34" t="s">
        <v>31</v>
      </c>
      <c r="R585" s="131"/>
      <c r="S585" s="134" t="s">
        <v>31</v>
      </c>
      <c r="T585" s="131"/>
      <c r="U585" s="134">
        <v>3024.3</v>
      </c>
      <c r="V585" s="131"/>
      <c r="W585" s="139" t="s">
        <v>31</v>
      </c>
      <c r="X585" s="133"/>
    </row>
    <row r="586" spans="1:24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6"/>
      <c r="R586" s="15"/>
      <c r="S586" s="16"/>
      <c r="T586" s="15"/>
      <c r="U586" s="16"/>
      <c r="V586" s="15"/>
      <c r="W586" s="17"/>
      <c r="X586" s="48"/>
    </row>
    <row r="587" spans="1:24" x14ac:dyDescent="0.25">
      <c r="A587" s="24" t="s">
        <v>270</v>
      </c>
      <c r="B587" s="24"/>
      <c r="C587" s="24"/>
      <c r="D587" s="24"/>
      <c r="E587" s="24"/>
      <c r="F587" s="24"/>
      <c r="G587" s="24"/>
      <c r="H587" s="24"/>
      <c r="I587" s="24"/>
      <c r="J587" s="24"/>
      <c r="K587" s="90"/>
      <c r="L587" s="90"/>
      <c r="M587" s="90"/>
      <c r="N587" s="90"/>
      <c r="O587" s="90"/>
      <c r="P587" s="90"/>
      <c r="Q587" s="117" t="s">
        <v>31</v>
      </c>
      <c r="R587" s="118"/>
      <c r="S587" s="117" t="s">
        <v>31</v>
      </c>
      <c r="T587" s="118"/>
      <c r="U587" s="117" t="s">
        <v>31</v>
      </c>
      <c r="V587" s="118"/>
      <c r="W587" s="119" t="s">
        <v>31</v>
      </c>
      <c r="X587" s="120"/>
    </row>
    <row r="588" spans="1:24" x14ac:dyDescent="0.25">
      <c r="A588" s="25" t="s">
        <v>271</v>
      </c>
      <c r="B588" s="25"/>
      <c r="C588" s="25"/>
      <c r="D588" s="25"/>
      <c r="E588" s="25"/>
      <c r="F588" s="25"/>
      <c r="G588" s="25"/>
      <c r="H588" s="25"/>
      <c r="I588" s="25"/>
      <c r="J588" s="25"/>
      <c r="K588" s="92"/>
      <c r="L588" s="92"/>
      <c r="M588" s="92"/>
      <c r="N588" s="92"/>
      <c r="O588" s="92"/>
      <c r="P588" s="92"/>
      <c r="Q588" s="117" t="s">
        <v>31</v>
      </c>
      <c r="R588" s="118"/>
      <c r="S588" s="117" t="s">
        <v>31</v>
      </c>
      <c r="T588" s="118"/>
      <c r="U588" s="117" t="s">
        <v>31</v>
      </c>
      <c r="V588" s="118"/>
      <c r="W588" s="119" t="s">
        <v>31</v>
      </c>
      <c r="X588" s="120"/>
    </row>
    <row r="589" spans="1:24" x14ac:dyDescent="0.25">
      <c r="A589" s="25" t="s">
        <v>272</v>
      </c>
      <c r="B589" s="25"/>
      <c r="C589" s="25" t="s">
        <v>273</v>
      </c>
      <c r="D589" s="25"/>
      <c r="E589" s="25"/>
      <c r="F589" s="25"/>
      <c r="G589" s="25"/>
      <c r="H589" s="25"/>
      <c r="I589" s="25"/>
      <c r="J589" s="25"/>
      <c r="K589" s="92"/>
      <c r="L589" s="92"/>
      <c r="M589" s="92"/>
      <c r="N589" s="92"/>
      <c r="O589" s="92"/>
      <c r="P589" s="92"/>
      <c r="Q589" s="117" t="s">
        <v>207</v>
      </c>
      <c r="R589" s="118"/>
      <c r="S589" s="117" t="s">
        <v>208</v>
      </c>
      <c r="T589" s="118"/>
      <c r="U589" s="117" t="s">
        <v>209</v>
      </c>
      <c r="V589" s="118"/>
      <c r="W589" s="119" t="s">
        <v>257</v>
      </c>
      <c r="X589" s="120"/>
    </row>
    <row r="590" spans="1:24" x14ac:dyDescent="0.25">
      <c r="A590" s="117" t="s">
        <v>31</v>
      </c>
      <c r="B590" s="117"/>
      <c r="C590" s="117"/>
      <c r="D590" s="117"/>
      <c r="E590" s="117"/>
      <c r="F590" s="117"/>
      <c r="G590" s="117"/>
      <c r="H590" s="117"/>
      <c r="I590" s="117"/>
      <c r="J590" s="117"/>
      <c r="K590" s="91"/>
      <c r="L590" s="91"/>
      <c r="M590" s="91"/>
      <c r="N590" s="91"/>
      <c r="O590" s="91"/>
      <c r="P590" s="91"/>
      <c r="Q590" s="117" t="s">
        <v>17</v>
      </c>
      <c r="R590" s="118"/>
      <c r="S590" s="117" t="s">
        <v>18</v>
      </c>
      <c r="T590" s="118"/>
      <c r="U590" s="117" t="s">
        <v>19</v>
      </c>
      <c r="V590" s="118"/>
      <c r="W590" s="119" t="s">
        <v>20</v>
      </c>
      <c r="X590" s="120"/>
    </row>
    <row r="591" spans="1:24" x14ac:dyDescent="0.25">
      <c r="A591" s="27" t="s">
        <v>31</v>
      </c>
      <c r="B591" s="89"/>
      <c r="C591" s="27" t="s">
        <v>413</v>
      </c>
      <c r="D591" s="89"/>
      <c r="E591" s="27" t="s">
        <v>414</v>
      </c>
      <c r="F591" s="89"/>
      <c r="G591" s="89"/>
      <c r="H591" s="89"/>
      <c r="I591" s="89"/>
      <c r="J591" s="89"/>
      <c r="K591" s="89"/>
      <c r="L591" s="89"/>
      <c r="M591" s="89"/>
      <c r="N591" s="89"/>
      <c r="O591" s="89"/>
      <c r="P591" s="89"/>
      <c r="Q591" s="135">
        <v>1814000</v>
      </c>
      <c r="R591" s="136"/>
      <c r="S591" s="135">
        <v>1814000</v>
      </c>
      <c r="T591" s="136"/>
      <c r="U591" s="135">
        <v>991139.33</v>
      </c>
      <c r="V591" s="136"/>
      <c r="W591" s="137">
        <v>54.64</v>
      </c>
      <c r="X591" s="138"/>
    </row>
    <row r="592" spans="1:24" x14ac:dyDescent="0.25">
      <c r="A592" s="28"/>
      <c r="B592" s="88"/>
      <c r="C592" s="28" t="s">
        <v>415</v>
      </c>
      <c r="D592" s="88"/>
      <c r="E592" s="28" t="s">
        <v>416</v>
      </c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128">
        <v>572000</v>
      </c>
      <c r="R592" s="129"/>
      <c r="S592" s="128">
        <v>572000</v>
      </c>
      <c r="T592" s="129"/>
      <c r="U592" s="128">
        <v>334095.93</v>
      </c>
      <c r="V592" s="129"/>
      <c r="W592" s="121">
        <v>58.41</v>
      </c>
      <c r="X592" s="122"/>
    </row>
    <row r="593" spans="1:24" x14ac:dyDescent="0.25">
      <c r="A593" s="12" t="s">
        <v>31</v>
      </c>
      <c r="B593" s="15"/>
      <c r="C593" s="86" t="s">
        <v>189</v>
      </c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124">
        <v>436893</v>
      </c>
      <c r="R593" s="125"/>
      <c r="S593" s="124">
        <v>436893</v>
      </c>
      <c r="T593" s="125"/>
      <c r="U593" s="124">
        <v>198988.93</v>
      </c>
      <c r="V593" s="125"/>
      <c r="W593" s="126">
        <v>45.55</v>
      </c>
      <c r="X593" s="127"/>
    </row>
    <row r="594" spans="1:24" x14ac:dyDescent="0.25">
      <c r="A594" s="12" t="s">
        <v>31</v>
      </c>
      <c r="B594" s="15"/>
      <c r="C594" s="86" t="s">
        <v>191</v>
      </c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124">
        <v>436893</v>
      </c>
      <c r="R594" s="125"/>
      <c r="S594" s="124">
        <v>436893</v>
      </c>
      <c r="T594" s="125"/>
      <c r="U594" s="124">
        <v>198988.93</v>
      </c>
      <c r="V594" s="125"/>
      <c r="W594" s="126">
        <v>45.55</v>
      </c>
      <c r="X594" s="127"/>
    </row>
    <row r="595" spans="1:24" x14ac:dyDescent="0.25">
      <c r="A595" s="12" t="s">
        <v>31</v>
      </c>
      <c r="B595" s="15"/>
      <c r="C595" s="12" t="s">
        <v>280</v>
      </c>
      <c r="D595" s="15"/>
      <c r="E595" s="12" t="s">
        <v>281</v>
      </c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30">
        <v>436893</v>
      </c>
      <c r="R595" s="131"/>
      <c r="S595" s="130">
        <v>436893</v>
      </c>
      <c r="T595" s="131"/>
      <c r="U595" s="130">
        <v>198988.93</v>
      </c>
      <c r="V595" s="131"/>
      <c r="W595" s="132">
        <v>45.55</v>
      </c>
      <c r="X595" s="133"/>
    </row>
    <row r="596" spans="1:24" x14ac:dyDescent="0.25">
      <c r="A596" s="15" t="s">
        <v>31</v>
      </c>
      <c r="B596" s="15"/>
      <c r="C596" s="15" t="s">
        <v>306</v>
      </c>
      <c r="D596" s="15"/>
      <c r="E596" s="15" t="s">
        <v>307</v>
      </c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34" t="s">
        <v>31</v>
      </c>
      <c r="R596" s="131"/>
      <c r="S596" s="134" t="s">
        <v>31</v>
      </c>
      <c r="T596" s="131"/>
      <c r="U596" s="134">
        <v>198988.93</v>
      </c>
      <c r="V596" s="131"/>
      <c r="W596" s="139" t="s">
        <v>31</v>
      </c>
      <c r="X596" s="133"/>
    </row>
    <row r="597" spans="1:24" x14ac:dyDescent="0.25">
      <c r="A597" s="12" t="s">
        <v>31</v>
      </c>
      <c r="B597" s="15"/>
      <c r="C597" s="86" t="s">
        <v>193</v>
      </c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124">
        <v>135107</v>
      </c>
      <c r="R597" s="125"/>
      <c r="S597" s="124">
        <v>135107</v>
      </c>
      <c r="T597" s="125"/>
      <c r="U597" s="124">
        <v>135107</v>
      </c>
      <c r="V597" s="125"/>
      <c r="W597" s="126">
        <v>100</v>
      </c>
      <c r="X597" s="127"/>
    </row>
    <row r="598" spans="1:24" x14ac:dyDescent="0.25">
      <c r="A598" s="12" t="s">
        <v>31</v>
      </c>
      <c r="B598" s="15"/>
      <c r="C598" s="86" t="s">
        <v>195</v>
      </c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124">
        <v>135107</v>
      </c>
      <c r="R598" s="125"/>
      <c r="S598" s="124">
        <v>135107</v>
      </c>
      <c r="T598" s="125"/>
      <c r="U598" s="124">
        <v>135107</v>
      </c>
      <c r="V598" s="125"/>
      <c r="W598" s="126">
        <v>100</v>
      </c>
      <c r="X598" s="127"/>
    </row>
    <row r="599" spans="1:24" x14ac:dyDescent="0.25">
      <c r="A599" s="12" t="s">
        <v>31</v>
      </c>
      <c r="B599" s="15"/>
      <c r="C599" s="12" t="s">
        <v>280</v>
      </c>
      <c r="D599" s="15"/>
      <c r="E599" s="12" t="s">
        <v>281</v>
      </c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30">
        <v>135107</v>
      </c>
      <c r="R599" s="131"/>
      <c r="S599" s="130">
        <v>135107</v>
      </c>
      <c r="T599" s="131"/>
      <c r="U599" s="130">
        <v>135107</v>
      </c>
      <c r="V599" s="131"/>
      <c r="W599" s="132">
        <v>100</v>
      </c>
      <c r="X599" s="133"/>
    </row>
    <row r="600" spans="1:24" x14ac:dyDescent="0.25">
      <c r="A600" s="15" t="s">
        <v>31</v>
      </c>
      <c r="B600" s="15"/>
      <c r="C600" s="15" t="s">
        <v>306</v>
      </c>
      <c r="D600" s="15"/>
      <c r="E600" s="15" t="s">
        <v>307</v>
      </c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34" t="s">
        <v>31</v>
      </c>
      <c r="R600" s="131"/>
      <c r="S600" s="134" t="s">
        <v>31</v>
      </c>
      <c r="T600" s="131"/>
      <c r="U600" s="134">
        <v>135107</v>
      </c>
      <c r="V600" s="131"/>
      <c r="W600" s="139" t="s">
        <v>31</v>
      </c>
      <c r="X600" s="133"/>
    </row>
    <row r="601" spans="1:24" x14ac:dyDescent="0.25">
      <c r="A601" s="28"/>
      <c r="B601" s="88"/>
      <c r="C601" s="28" t="s">
        <v>417</v>
      </c>
      <c r="D601" s="88"/>
      <c r="E601" s="28" t="s">
        <v>418</v>
      </c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128">
        <v>50000</v>
      </c>
      <c r="R601" s="129"/>
      <c r="S601" s="128">
        <v>50000</v>
      </c>
      <c r="T601" s="129"/>
      <c r="U601" s="128">
        <v>1340.93</v>
      </c>
      <c r="V601" s="129"/>
      <c r="W601" s="121">
        <v>2.68</v>
      </c>
      <c r="X601" s="122"/>
    </row>
    <row r="602" spans="1:24" x14ac:dyDescent="0.25">
      <c r="A602" s="12" t="s">
        <v>31</v>
      </c>
      <c r="B602" s="15"/>
      <c r="C602" s="86" t="s">
        <v>184</v>
      </c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124">
        <v>23000</v>
      </c>
      <c r="R602" s="125"/>
      <c r="S602" s="124">
        <v>23000</v>
      </c>
      <c r="T602" s="125"/>
      <c r="U602" s="124">
        <v>0</v>
      </c>
      <c r="V602" s="125"/>
      <c r="W602" s="126">
        <v>0</v>
      </c>
      <c r="X602" s="127"/>
    </row>
    <row r="603" spans="1:24" x14ac:dyDescent="0.25">
      <c r="A603" s="12" t="s">
        <v>31</v>
      </c>
      <c r="B603" s="15"/>
      <c r="C603" s="86" t="s">
        <v>185</v>
      </c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124">
        <v>23000</v>
      </c>
      <c r="R603" s="125"/>
      <c r="S603" s="124">
        <v>23000</v>
      </c>
      <c r="T603" s="125"/>
      <c r="U603" s="124">
        <v>0</v>
      </c>
      <c r="V603" s="125"/>
      <c r="W603" s="126">
        <v>0</v>
      </c>
      <c r="X603" s="127"/>
    </row>
    <row r="604" spans="1:24" x14ac:dyDescent="0.25">
      <c r="A604" s="12" t="s">
        <v>31</v>
      </c>
      <c r="B604" s="15"/>
      <c r="C604" s="12" t="s">
        <v>280</v>
      </c>
      <c r="D604" s="15"/>
      <c r="E604" s="12" t="s">
        <v>281</v>
      </c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30">
        <v>23000</v>
      </c>
      <c r="R604" s="131"/>
      <c r="S604" s="130">
        <v>23000</v>
      </c>
      <c r="T604" s="131"/>
      <c r="U604" s="130">
        <v>0</v>
      </c>
      <c r="V604" s="131"/>
      <c r="W604" s="132">
        <v>0</v>
      </c>
      <c r="X604" s="133"/>
    </row>
    <row r="605" spans="1:24" x14ac:dyDescent="0.25">
      <c r="A605" s="12" t="s">
        <v>31</v>
      </c>
      <c r="B605" s="15"/>
      <c r="C605" s="86" t="s">
        <v>189</v>
      </c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124">
        <v>27000</v>
      </c>
      <c r="R605" s="125"/>
      <c r="S605" s="124">
        <v>27000</v>
      </c>
      <c r="T605" s="125"/>
      <c r="U605" s="124">
        <v>1340.93</v>
      </c>
      <c r="V605" s="125"/>
      <c r="W605" s="126">
        <v>4.97</v>
      </c>
      <c r="X605" s="127"/>
    </row>
    <row r="606" spans="1:24" x14ac:dyDescent="0.25">
      <c r="A606" s="12" t="s">
        <v>31</v>
      </c>
      <c r="B606" s="15"/>
      <c r="C606" s="86" t="s">
        <v>191</v>
      </c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124">
        <v>27000</v>
      </c>
      <c r="R606" s="125"/>
      <c r="S606" s="124">
        <v>27000</v>
      </c>
      <c r="T606" s="125"/>
      <c r="U606" s="124">
        <v>1340.93</v>
      </c>
      <c r="V606" s="125"/>
      <c r="W606" s="126">
        <v>4.97</v>
      </c>
      <c r="X606" s="127"/>
    </row>
    <row r="607" spans="1:24" x14ac:dyDescent="0.25">
      <c r="A607" s="12" t="s">
        <v>31</v>
      </c>
      <c r="B607" s="15"/>
      <c r="C607" s="12" t="s">
        <v>280</v>
      </c>
      <c r="D607" s="15"/>
      <c r="E607" s="12" t="s">
        <v>281</v>
      </c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30">
        <v>27000</v>
      </c>
      <c r="R607" s="131"/>
      <c r="S607" s="130">
        <v>27000</v>
      </c>
      <c r="T607" s="131"/>
      <c r="U607" s="130">
        <v>1340.93</v>
      </c>
      <c r="V607" s="131"/>
      <c r="W607" s="132">
        <v>4.97</v>
      </c>
      <c r="X607" s="133"/>
    </row>
    <row r="608" spans="1:24" x14ac:dyDescent="0.25">
      <c r="A608" s="15" t="s">
        <v>31</v>
      </c>
      <c r="B608" s="15"/>
      <c r="C608" s="15" t="s">
        <v>345</v>
      </c>
      <c r="D608" s="15"/>
      <c r="E608" s="15" t="s">
        <v>346</v>
      </c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34" t="s">
        <v>31</v>
      </c>
      <c r="R608" s="131"/>
      <c r="S608" s="134" t="s">
        <v>31</v>
      </c>
      <c r="T608" s="131"/>
      <c r="U608" s="134">
        <v>1340.93</v>
      </c>
      <c r="V608" s="131"/>
      <c r="W608" s="139" t="s">
        <v>31</v>
      </c>
      <c r="X608" s="133"/>
    </row>
    <row r="609" spans="1:24" x14ac:dyDescent="0.25">
      <c r="A609" s="28"/>
      <c r="B609" s="88"/>
      <c r="C609" s="28" t="s">
        <v>419</v>
      </c>
      <c r="D609" s="88"/>
      <c r="E609" s="28" t="s">
        <v>420</v>
      </c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128">
        <v>828000</v>
      </c>
      <c r="R609" s="129"/>
      <c r="S609" s="128">
        <v>828000</v>
      </c>
      <c r="T609" s="129"/>
      <c r="U609" s="128">
        <v>515615.32</v>
      </c>
      <c r="V609" s="129"/>
      <c r="W609" s="121">
        <v>62.27</v>
      </c>
      <c r="X609" s="122"/>
    </row>
    <row r="610" spans="1:24" x14ac:dyDescent="0.25">
      <c r="A610" s="12" t="s">
        <v>31</v>
      </c>
      <c r="B610" s="15"/>
      <c r="C610" s="86" t="s">
        <v>184</v>
      </c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124">
        <v>223610</v>
      </c>
      <c r="R610" s="125"/>
      <c r="S610" s="124">
        <v>223610</v>
      </c>
      <c r="T610" s="125"/>
      <c r="U610" s="124">
        <v>204030.7</v>
      </c>
      <c r="V610" s="125"/>
      <c r="W610" s="126">
        <v>91.24</v>
      </c>
      <c r="X610" s="127"/>
    </row>
    <row r="611" spans="1:24" x14ac:dyDescent="0.25">
      <c r="A611" s="12" t="s">
        <v>31</v>
      </c>
      <c r="B611" s="15"/>
      <c r="C611" s="86" t="s">
        <v>185</v>
      </c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124">
        <v>223610</v>
      </c>
      <c r="R611" s="125"/>
      <c r="S611" s="124">
        <v>223610</v>
      </c>
      <c r="T611" s="125"/>
      <c r="U611" s="124">
        <v>204030.7</v>
      </c>
      <c r="V611" s="125"/>
      <c r="W611" s="126">
        <v>91.24</v>
      </c>
      <c r="X611" s="127"/>
    </row>
    <row r="612" spans="1:24" x14ac:dyDescent="0.25">
      <c r="A612" s="12" t="s">
        <v>31</v>
      </c>
      <c r="B612" s="15"/>
      <c r="C612" s="12" t="s">
        <v>280</v>
      </c>
      <c r="D612" s="15"/>
      <c r="E612" s="12" t="s">
        <v>281</v>
      </c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30">
        <v>223610</v>
      </c>
      <c r="R612" s="131"/>
      <c r="S612" s="130">
        <v>223610</v>
      </c>
      <c r="T612" s="131"/>
      <c r="U612" s="130">
        <v>204030.7</v>
      </c>
      <c r="V612" s="131"/>
      <c r="W612" s="132">
        <v>91.24</v>
      </c>
      <c r="X612" s="133"/>
    </row>
    <row r="613" spans="1:24" x14ac:dyDescent="0.25">
      <c r="A613" s="15" t="s">
        <v>31</v>
      </c>
      <c r="B613" s="15"/>
      <c r="C613" s="15" t="s">
        <v>345</v>
      </c>
      <c r="D613" s="15"/>
      <c r="E613" s="15" t="s">
        <v>346</v>
      </c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34" t="s">
        <v>31</v>
      </c>
      <c r="R613" s="131"/>
      <c r="S613" s="134" t="s">
        <v>31</v>
      </c>
      <c r="T613" s="131"/>
      <c r="U613" s="134">
        <v>204030.7</v>
      </c>
      <c r="V613" s="131"/>
      <c r="W613" s="139" t="s">
        <v>31</v>
      </c>
      <c r="X613" s="133"/>
    </row>
    <row r="614" spans="1:24" x14ac:dyDescent="0.25">
      <c r="A614" s="12" t="s">
        <v>31</v>
      </c>
      <c r="B614" s="15"/>
      <c r="C614" s="86" t="s">
        <v>186</v>
      </c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124">
        <v>20500</v>
      </c>
      <c r="R614" s="125"/>
      <c r="S614" s="124">
        <v>20500</v>
      </c>
      <c r="T614" s="125"/>
      <c r="U614" s="124">
        <v>4690</v>
      </c>
      <c r="V614" s="125"/>
      <c r="W614" s="126">
        <v>22.88</v>
      </c>
      <c r="X614" s="127"/>
    </row>
    <row r="615" spans="1:24" x14ac:dyDescent="0.25">
      <c r="A615" s="12" t="s">
        <v>31</v>
      </c>
      <c r="B615" s="15"/>
      <c r="C615" s="86" t="s">
        <v>187</v>
      </c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124">
        <v>20500</v>
      </c>
      <c r="R615" s="125"/>
      <c r="S615" s="124">
        <v>20500</v>
      </c>
      <c r="T615" s="125"/>
      <c r="U615" s="124">
        <v>4690</v>
      </c>
      <c r="V615" s="125"/>
      <c r="W615" s="126">
        <v>22.88</v>
      </c>
      <c r="X615" s="127"/>
    </row>
    <row r="616" spans="1:24" x14ac:dyDescent="0.25">
      <c r="A616" s="12" t="s">
        <v>31</v>
      </c>
      <c r="B616" s="15"/>
      <c r="C616" s="12" t="s">
        <v>280</v>
      </c>
      <c r="D616" s="15"/>
      <c r="E616" s="12" t="s">
        <v>281</v>
      </c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30">
        <v>20500</v>
      </c>
      <c r="R616" s="131"/>
      <c r="S616" s="130">
        <v>20500</v>
      </c>
      <c r="T616" s="131"/>
      <c r="U616" s="130">
        <v>4690</v>
      </c>
      <c r="V616" s="131"/>
      <c r="W616" s="132">
        <v>22.88</v>
      </c>
      <c r="X616" s="133"/>
    </row>
    <row r="617" spans="1:24" x14ac:dyDescent="0.25">
      <c r="A617" s="15" t="s">
        <v>31</v>
      </c>
      <c r="B617" s="15"/>
      <c r="C617" s="15" t="s">
        <v>345</v>
      </c>
      <c r="D617" s="15"/>
      <c r="E617" s="15" t="s">
        <v>346</v>
      </c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34" t="s">
        <v>31</v>
      </c>
      <c r="R617" s="131"/>
      <c r="S617" s="134" t="s">
        <v>31</v>
      </c>
      <c r="T617" s="131"/>
      <c r="U617" s="134">
        <v>4690</v>
      </c>
      <c r="V617" s="131"/>
      <c r="W617" s="139" t="s">
        <v>31</v>
      </c>
      <c r="X617" s="133"/>
    </row>
    <row r="618" spans="1:24" x14ac:dyDescent="0.25">
      <c r="A618" s="12" t="s">
        <v>31</v>
      </c>
      <c r="B618" s="15"/>
      <c r="C618" s="86" t="s">
        <v>189</v>
      </c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124">
        <v>472107</v>
      </c>
      <c r="R618" s="125"/>
      <c r="S618" s="124">
        <v>472107</v>
      </c>
      <c r="T618" s="125"/>
      <c r="U618" s="124">
        <v>306894.62</v>
      </c>
      <c r="V618" s="125"/>
      <c r="W618" s="126">
        <v>65.010000000000005</v>
      </c>
      <c r="X618" s="127"/>
    </row>
    <row r="619" spans="1:24" x14ac:dyDescent="0.25">
      <c r="A619" s="12" t="s">
        <v>31</v>
      </c>
      <c r="B619" s="15"/>
      <c r="C619" s="86" t="s">
        <v>191</v>
      </c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124">
        <v>472107</v>
      </c>
      <c r="R619" s="125"/>
      <c r="S619" s="124">
        <v>472107</v>
      </c>
      <c r="T619" s="125"/>
      <c r="U619" s="124">
        <v>306894.62</v>
      </c>
      <c r="V619" s="125"/>
      <c r="W619" s="126">
        <v>65.010000000000005</v>
      </c>
      <c r="X619" s="127"/>
    </row>
    <row r="620" spans="1:24" x14ac:dyDescent="0.25">
      <c r="A620" s="12" t="s">
        <v>31</v>
      </c>
      <c r="B620" s="15"/>
      <c r="C620" s="12" t="s">
        <v>280</v>
      </c>
      <c r="D620" s="15"/>
      <c r="E620" s="12" t="s">
        <v>281</v>
      </c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30">
        <v>472107</v>
      </c>
      <c r="R620" s="131"/>
      <c r="S620" s="130">
        <v>472107</v>
      </c>
      <c r="T620" s="131"/>
      <c r="U620" s="130">
        <v>306894.62</v>
      </c>
      <c r="V620" s="131"/>
      <c r="W620" s="132">
        <v>65.010000000000005</v>
      </c>
      <c r="X620" s="133"/>
    </row>
    <row r="621" spans="1:24" x14ac:dyDescent="0.25">
      <c r="A621" s="15" t="s">
        <v>31</v>
      </c>
      <c r="B621" s="15"/>
      <c r="C621" s="15" t="s">
        <v>345</v>
      </c>
      <c r="D621" s="15"/>
      <c r="E621" s="15" t="s">
        <v>346</v>
      </c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34" t="s">
        <v>31</v>
      </c>
      <c r="R621" s="131"/>
      <c r="S621" s="134" t="s">
        <v>31</v>
      </c>
      <c r="T621" s="131"/>
      <c r="U621" s="134">
        <v>306894.62</v>
      </c>
      <c r="V621" s="131"/>
      <c r="W621" s="139" t="s">
        <v>31</v>
      </c>
      <c r="X621" s="133"/>
    </row>
    <row r="622" spans="1:24" x14ac:dyDescent="0.25">
      <c r="A622" s="12" t="s">
        <v>31</v>
      </c>
      <c r="B622" s="15"/>
      <c r="C622" s="86" t="s">
        <v>193</v>
      </c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124">
        <v>111783</v>
      </c>
      <c r="R622" s="125"/>
      <c r="S622" s="124">
        <v>111783</v>
      </c>
      <c r="T622" s="125"/>
      <c r="U622" s="124">
        <v>0</v>
      </c>
      <c r="V622" s="125"/>
      <c r="W622" s="126">
        <v>0</v>
      </c>
      <c r="X622" s="127"/>
    </row>
    <row r="623" spans="1:24" x14ac:dyDescent="0.25">
      <c r="A623" s="12" t="s">
        <v>31</v>
      </c>
      <c r="B623" s="15"/>
      <c r="C623" s="86" t="s">
        <v>195</v>
      </c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124">
        <v>111783</v>
      </c>
      <c r="R623" s="125"/>
      <c r="S623" s="124">
        <v>111783</v>
      </c>
      <c r="T623" s="125"/>
      <c r="U623" s="124">
        <v>0</v>
      </c>
      <c r="V623" s="125"/>
      <c r="W623" s="126">
        <v>0</v>
      </c>
      <c r="X623" s="127"/>
    </row>
    <row r="624" spans="1:24" x14ac:dyDescent="0.25">
      <c r="A624" s="12" t="s">
        <v>31</v>
      </c>
      <c r="B624" s="15"/>
      <c r="C624" s="12" t="s">
        <v>280</v>
      </c>
      <c r="D624" s="15"/>
      <c r="E624" s="12" t="s">
        <v>281</v>
      </c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30">
        <v>11783</v>
      </c>
      <c r="R624" s="131"/>
      <c r="S624" s="130">
        <v>11783</v>
      </c>
      <c r="T624" s="131"/>
      <c r="U624" s="130">
        <v>0</v>
      </c>
      <c r="V624" s="131"/>
      <c r="W624" s="132">
        <v>0</v>
      </c>
      <c r="X624" s="133"/>
    </row>
    <row r="625" spans="1:24" x14ac:dyDescent="0.25">
      <c r="A625" s="12" t="s">
        <v>31</v>
      </c>
      <c r="B625" s="15"/>
      <c r="C625" s="12" t="s">
        <v>389</v>
      </c>
      <c r="D625" s="15"/>
      <c r="E625" s="12" t="s">
        <v>390</v>
      </c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30">
        <v>100000</v>
      </c>
      <c r="R625" s="131"/>
      <c r="S625" s="130">
        <v>100000</v>
      </c>
      <c r="T625" s="131"/>
      <c r="U625" s="130">
        <v>0</v>
      </c>
      <c r="V625" s="131"/>
      <c r="W625" s="132">
        <v>0</v>
      </c>
      <c r="X625" s="133"/>
    </row>
    <row r="626" spans="1:24" x14ac:dyDescent="0.25">
      <c r="A626" s="28"/>
      <c r="B626" s="88"/>
      <c r="C626" s="28" t="s">
        <v>421</v>
      </c>
      <c r="D626" s="88"/>
      <c r="E626" s="28" t="s">
        <v>422</v>
      </c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128">
        <v>364000</v>
      </c>
      <c r="R626" s="129"/>
      <c r="S626" s="128">
        <v>364000</v>
      </c>
      <c r="T626" s="129"/>
      <c r="U626" s="128">
        <v>140087.15</v>
      </c>
      <c r="V626" s="129"/>
      <c r="W626" s="121">
        <v>38.49</v>
      </c>
      <c r="X626" s="122"/>
    </row>
    <row r="627" spans="1:24" x14ac:dyDescent="0.25">
      <c r="A627" s="12" t="s">
        <v>31</v>
      </c>
      <c r="B627" s="15"/>
      <c r="C627" s="86" t="s">
        <v>184</v>
      </c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124">
        <v>230000</v>
      </c>
      <c r="R627" s="125"/>
      <c r="S627" s="124">
        <v>230000</v>
      </c>
      <c r="T627" s="125"/>
      <c r="U627" s="124">
        <v>92286.080000000002</v>
      </c>
      <c r="V627" s="125"/>
      <c r="W627" s="126">
        <v>40.119999999999997</v>
      </c>
      <c r="X627" s="127"/>
    </row>
    <row r="628" spans="1:24" x14ac:dyDescent="0.25">
      <c r="A628" s="12" t="s">
        <v>31</v>
      </c>
      <c r="B628" s="15"/>
      <c r="C628" s="86" t="s">
        <v>185</v>
      </c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124">
        <v>230000</v>
      </c>
      <c r="R628" s="125"/>
      <c r="S628" s="124">
        <v>230000</v>
      </c>
      <c r="T628" s="125"/>
      <c r="U628" s="124">
        <v>92286.080000000002</v>
      </c>
      <c r="V628" s="125"/>
      <c r="W628" s="126">
        <v>40.119999999999997</v>
      </c>
      <c r="X628" s="127"/>
    </row>
    <row r="629" spans="1:24" x14ac:dyDescent="0.25">
      <c r="A629" s="12" t="s">
        <v>31</v>
      </c>
      <c r="B629" s="15"/>
      <c r="C629" s="12" t="s">
        <v>280</v>
      </c>
      <c r="D629" s="15"/>
      <c r="E629" s="12" t="s">
        <v>281</v>
      </c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30">
        <v>230000</v>
      </c>
      <c r="R629" s="131"/>
      <c r="S629" s="130">
        <v>230000</v>
      </c>
      <c r="T629" s="131"/>
      <c r="U629" s="130">
        <v>92286.080000000002</v>
      </c>
      <c r="V629" s="131"/>
      <c r="W629" s="132">
        <v>40.119999999999997</v>
      </c>
      <c r="X629" s="133"/>
    </row>
    <row r="630" spans="1:24" x14ac:dyDescent="0.25">
      <c r="A630" s="15" t="s">
        <v>31</v>
      </c>
      <c r="B630" s="15"/>
      <c r="C630" s="15" t="s">
        <v>345</v>
      </c>
      <c r="D630" s="15"/>
      <c r="E630" s="15" t="s">
        <v>346</v>
      </c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34" t="s">
        <v>31</v>
      </c>
      <c r="R630" s="131"/>
      <c r="S630" s="134" t="s">
        <v>31</v>
      </c>
      <c r="T630" s="131"/>
      <c r="U630" s="134">
        <v>33396.949999999997</v>
      </c>
      <c r="V630" s="131"/>
      <c r="W630" s="139" t="s">
        <v>31</v>
      </c>
      <c r="X630" s="133"/>
    </row>
    <row r="631" spans="1:24" x14ac:dyDescent="0.25">
      <c r="A631" s="15" t="s">
        <v>31</v>
      </c>
      <c r="B631" s="15"/>
      <c r="C631" s="15" t="s">
        <v>324</v>
      </c>
      <c r="D631" s="15"/>
      <c r="E631" s="15" t="s">
        <v>325</v>
      </c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34" t="s">
        <v>31</v>
      </c>
      <c r="R631" s="131"/>
      <c r="S631" s="134" t="s">
        <v>31</v>
      </c>
      <c r="T631" s="131"/>
      <c r="U631" s="134">
        <v>57858.84</v>
      </c>
      <c r="V631" s="131"/>
      <c r="W631" s="139" t="s">
        <v>31</v>
      </c>
      <c r="X631" s="133"/>
    </row>
    <row r="632" spans="1:24" x14ac:dyDescent="0.25">
      <c r="A632" s="15" t="s">
        <v>31</v>
      </c>
      <c r="B632" s="15"/>
      <c r="C632" s="15" t="s">
        <v>351</v>
      </c>
      <c r="D632" s="15"/>
      <c r="E632" s="15" t="s">
        <v>352</v>
      </c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34" t="s">
        <v>31</v>
      </c>
      <c r="R632" s="131"/>
      <c r="S632" s="134" t="s">
        <v>31</v>
      </c>
      <c r="T632" s="131"/>
      <c r="U632" s="134">
        <v>1030.29</v>
      </c>
      <c r="V632" s="131"/>
      <c r="W632" s="139" t="s">
        <v>31</v>
      </c>
      <c r="X632" s="133"/>
    </row>
    <row r="633" spans="1:24" x14ac:dyDescent="0.25">
      <c r="A633" s="12" t="s">
        <v>31</v>
      </c>
      <c r="B633" s="15"/>
      <c r="C633" s="86" t="s">
        <v>189</v>
      </c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124">
        <v>134000</v>
      </c>
      <c r="R633" s="125"/>
      <c r="S633" s="124">
        <v>134000</v>
      </c>
      <c r="T633" s="125"/>
      <c r="U633" s="124">
        <v>47801.07</v>
      </c>
      <c r="V633" s="125"/>
      <c r="W633" s="126">
        <v>35.67</v>
      </c>
      <c r="X633" s="127"/>
    </row>
    <row r="634" spans="1:24" x14ac:dyDescent="0.25">
      <c r="A634" s="12" t="s">
        <v>31</v>
      </c>
      <c r="B634" s="15"/>
      <c r="C634" s="86" t="s">
        <v>191</v>
      </c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124">
        <v>134000</v>
      </c>
      <c r="R634" s="125"/>
      <c r="S634" s="124">
        <v>134000</v>
      </c>
      <c r="T634" s="125"/>
      <c r="U634" s="124">
        <v>47801.07</v>
      </c>
      <c r="V634" s="125"/>
      <c r="W634" s="126">
        <v>35.67</v>
      </c>
      <c r="X634" s="127"/>
    </row>
    <row r="635" spans="1:24" x14ac:dyDescent="0.25">
      <c r="A635" s="12" t="s">
        <v>31</v>
      </c>
      <c r="B635" s="15"/>
      <c r="C635" s="12" t="s">
        <v>280</v>
      </c>
      <c r="D635" s="15"/>
      <c r="E635" s="12" t="s">
        <v>281</v>
      </c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30">
        <v>134000</v>
      </c>
      <c r="R635" s="131"/>
      <c r="S635" s="130">
        <v>134000</v>
      </c>
      <c r="T635" s="131"/>
      <c r="U635" s="130">
        <v>47801.07</v>
      </c>
      <c r="V635" s="131"/>
      <c r="W635" s="132">
        <v>35.67</v>
      </c>
      <c r="X635" s="133"/>
    </row>
    <row r="636" spans="1:24" x14ac:dyDescent="0.25">
      <c r="A636" s="15" t="s">
        <v>31</v>
      </c>
      <c r="B636" s="15"/>
      <c r="C636" s="15" t="s">
        <v>304</v>
      </c>
      <c r="D636" s="15"/>
      <c r="E636" s="15" t="s">
        <v>305</v>
      </c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34" t="s">
        <v>31</v>
      </c>
      <c r="R636" s="131"/>
      <c r="S636" s="134" t="s">
        <v>31</v>
      </c>
      <c r="T636" s="131"/>
      <c r="U636" s="134">
        <v>47801.07</v>
      </c>
      <c r="V636" s="131"/>
      <c r="W636" s="139" t="s">
        <v>31</v>
      </c>
      <c r="X636" s="133"/>
    </row>
    <row r="637" spans="1:24" x14ac:dyDescent="0.25">
      <c r="A637" s="27" t="s">
        <v>31</v>
      </c>
      <c r="B637" s="89"/>
      <c r="C637" s="27" t="s">
        <v>423</v>
      </c>
      <c r="D637" s="89"/>
      <c r="E637" s="27" t="s">
        <v>424</v>
      </c>
      <c r="F637" s="89"/>
      <c r="G637" s="89"/>
      <c r="H637" s="89"/>
      <c r="I637" s="89"/>
      <c r="J637" s="89"/>
      <c r="K637" s="89"/>
      <c r="L637" s="89"/>
      <c r="M637" s="89"/>
      <c r="N637" s="89"/>
      <c r="O637" s="89"/>
      <c r="P637" s="89"/>
      <c r="Q637" s="135">
        <v>3240425</v>
      </c>
      <c r="R637" s="136"/>
      <c r="S637" s="135">
        <v>3240425</v>
      </c>
      <c r="T637" s="136"/>
      <c r="U637" s="135">
        <v>381001.65</v>
      </c>
      <c r="V637" s="136"/>
      <c r="W637" s="137">
        <v>11.76</v>
      </c>
      <c r="X637" s="138"/>
    </row>
    <row r="638" spans="1:24" x14ac:dyDescent="0.25">
      <c r="A638" s="28"/>
      <c r="B638" s="88"/>
      <c r="C638" s="28" t="s">
        <v>425</v>
      </c>
      <c r="D638" s="88"/>
      <c r="E638" s="28" t="s">
        <v>426</v>
      </c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128">
        <v>20000</v>
      </c>
      <c r="R638" s="129"/>
      <c r="S638" s="128">
        <v>20000</v>
      </c>
      <c r="T638" s="129"/>
      <c r="U638" s="128">
        <v>0</v>
      </c>
      <c r="V638" s="129"/>
      <c r="W638" s="121">
        <v>0</v>
      </c>
      <c r="X638" s="122"/>
    </row>
    <row r="639" spans="1:24" x14ac:dyDescent="0.25">
      <c r="A639" s="12" t="s">
        <v>31</v>
      </c>
      <c r="B639" s="15"/>
      <c r="C639" s="86" t="s">
        <v>193</v>
      </c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124">
        <v>20000</v>
      </c>
      <c r="R639" s="125"/>
      <c r="S639" s="124">
        <v>20000</v>
      </c>
      <c r="T639" s="125"/>
      <c r="U639" s="124">
        <v>0</v>
      </c>
      <c r="V639" s="125"/>
      <c r="W639" s="126">
        <v>0</v>
      </c>
      <c r="X639" s="127"/>
    </row>
    <row r="640" spans="1:24" x14ac:dyDescent="0.25">
      <c r="A640" s="12" t="s">
        <v>31</v>
      </c>
      <c r="B640" s="15"/>
      <c r="C640" s="86" t="s">
        <v>195</v>
      </c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124">
        <v>20000</v>
      </c>
      <c r="R640" s="125"/>
      <c r="S640" s="124">
        <v>20000</v>
      </c>
      <c r="T640" s="125"/>
      <c r="U640" s="124">
        <v>0</v>
      </c>
      <c r="V640" s="125"/>
      <c r="W640" s="126">
        <v>0</v>
      </c>
      <c r="X640" s="127"/>
    </row>
    <row r="641" spans="1:24" x14ac:dyDescent="0.25">
      <c r="A641" s="12" t="s">
        <v>31</v>
      </c>
      <c r="B641" s="15"/>
      <c r="C641" s="12" t="s">
        <v>280</v>
      </c>
      <c r="D641" s="15"/>
      <c r="E641" s="12" t="s">
        <v>281</v>
      </c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30">
        <v>20000</v>
      </c>
      <c r="R641" s="131"/>
      <c r="S641" s="130">
        <v>20000</v>
      </c>
      <c r="T641" s="131"/>
      <c r="U641" s="130">
        <v>0</v>
      </c>
      <c r="V641" s="131"/>
      <c r="W641" s="132">
        <v>0</v>
      </c>
      <c r="X641" s="133"/>
    </row>
    <row r="642" spans="1:24" x14ac:dyDescent="0.25">
      <c r="A642" s="12"/>
      <c r="B642" s="15"/>
      <c r="C642" s="12"/>
      <c r="D642" s="15"/>
      <c r="E642" s="12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3"/>
      <c r="R642" s="15"/>
      <c r="S642" s="13"/>
      <c r="T642" s="15"/>
      <c r="U642" s="13"/>
      <c r="V642" s="15"/>
      <c r="W642" s="14"/>
      <c r="X642" s="48"/>
    </row>
    <row r="643" spans="1:24" x14ac:dyDescent="0.25">
      <c r="A643" s="12"/>
      <c r="B643" s="15"/>
      <c r="C643" s="12"/>
      <c r="D643" s="15"/>
      <c r="E643" s="12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3"/>
      <c r="R643" s="15"/>
      <c r="S643" s="13"/>
      <c r="T643" s="15"/>
      <c r="U643" s="13"/>
      <c r="V643" s="15"/>
      <c r="W643" s="14"/>
      <c r="X643" s="48"/>
    </row>
    <row r="644" spans="1:24" x14ac:dyDescent="0.25">
      <c r="A644" s="12"/>
      <c r="B644" s="15"/>
      <c r="C644" s="12"/>
      <c r="D644" s="15"/>
      <c r="E644" s="12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3"/>
      <c r="R644" s="15"/>
      <c r="S644" s="13"/>
      <c r="T644" s="15"/>
      <c r="U644" s="13"/>
      <c r="V644" s="15"/>
      <c r="W644" s="14"/>
      <c r="X644" s="48"/>
    </row>
    <row r="645" spans="1:24" x14ac:dyDescent="0.25">
      <c r="A645" s="24" t="s">
        <v>270</v>
      </c>
      <c r="B645" s="24"/>
      <c r="C645" s="24"/>
      <c r="D645" s="24"/>
      <c r="E645" s="24"/>
      <c r="F645" s="24"/>
      <c r="G645" s="24"/>
      <c r="H645" s="24"/>
      <c r="I645" s="24"/>
      <c r="J645" s="24"/>
      <c r="K645" s="90"/>
      <c r="L645" s="90"/>
      <c r="M645" s="90"/>
      <c r="N645" s="90"/>
      <c r="O645" s="90"/>
      <c r="P645" s="90"/>
      <c r="Q645" s="117" t="s">
        <v>31</v>
      </c>
      <c r="R645" s="118"/>
      <c r="S645" s="117" t="s">
        <v>31</v>
      </c>
      <c r="T645" s="118"/>
      <c r="U645" s="117" t="s">
        <v>31</v>
      </c>
      <c r="V645" s="118"/>
      <c r="W645" s="119" t="s">
        <v>31</v>
      </c>
      <c r="X645" s="120"/>
    </row>
    <row r="646" spans="1:24" x14ac:dyDescent="0.25">
      <c r="A646" s="25" t="s">
        <v>271</v>
      </c>
      <c r="B646" s="25"/>
      <c r="C646" s="25"/>
      <c r="D646" s="25"/>
      <c r="E646" s="25"/>
      <c r="F646" s="25"/>
      <c r="G646" s="25"/>
      <c r="H646" s="25"/>
      <c r="I646" s="25"/>
      <c r="J646" s="25"/>
      <c r="K646" s="92"/>
      <c r="L646" s="92"/>
      <c r="M646" s="92"/>
      <c r="N646" s="92"/>
      <c r="O646" s="92"/>
      <c r="P646" s="92"/>
      <c r="Q646" s="117" t="s">
        <v>31</v>
      </c>
      <c r="R646" s="118"/>
      <c r="S646" s="117" t="s">
        <v>31</v>
      </c>
      <c r="T646" s="118"/>
      <c r="U646" s="117" t="s">
        <v>31</v>
      </c>
      <c r="V646" s="118"/>
      <c r="W646" s="119" t="s">
        <v>31</v>
      </c>
      <c r="X646" s="120"/>
    </row>
    <row r="647" spans="1:24" x14ac:dyDescent="0.25">
      <c r="A647" s="25" t="s">
        <v>272</v>
      </c>
      <c r="B647" s="25"/>
      <c r="C647" s="25" t="s">
        <v>273</v>
      </c>
      <c r="D647" s="25"/>
      <c r="E647" s="25"/>
      <c r="F647" s="25"/>
      <c r="G647" s="25"/>
      <c r="H647" s="25"/>
      <c r="I647" s="25"/>
      <c r="J647" s="25"/>
      <c r="K647" s="92"/>
      <c r="L647" s="92"/>
      <c r="M647" s="92"/>
      <c r="N647" s="92"/>
      <c r="O647" s="92"/>
      <c r="P647" s="92"/>
      <c r="Q647" s="117" t="s">
        <v>207</v>
      </c>
      <c r="R647" s="118"/>
      <c r="S647" s="117" t="s">
        <v>208</v>
      </c>
      <c r="T647" s="118"/>
      <c r="U647" s="117" t="s">
        <v>209</v>
      </c>
      <c r="V647" s="118"/>
      <c r="W647" s="119" t="s">
        <v>257</v>
      </c>
      <c r="X647" s="120"/>
    </row>
    <row r="648" spans="1:24" x14ac:dyDescent="0.25">
      <c r="A648" s="117" t="s">
        <v>31</v>
      </c>
      <c r="B648" s="117"/>
      <c r="C648" s="117"/>
      <c r="D648" s="117"/>
      <c r="E648" s="117"/>
      <c r="F648" s="117"/>
      <c r="G648" s="117"/>
      <c r="H648" s="117"/>
      <c r="I648" s="117"/>
      <c r="J648" s="117"/>
      <c r="K648" s="91"/>
      <c r="L648" s="91"/>
      <c r="M648" s="91"/>
      <c r="N648" s="91"/>
      <c r="O648" s="91"/>
      <c r="P648" s="91"/>
      <c r="Q648" s="117" t="s">
        <v>17</v>
      </c>
      <c r="R648" s="118"/>
      <c r="S648" s="117" t="s">
        <v>18</v>
      </c>
      <c r="T648" s="118"/>
      <c r="U648" s="117" t="s">
        <v>19</v>
      </c>
      <c r="V648" s="118"/>
      <c r="W648" s="119" t="s">
        <v>20</v>
      </c>
      <c r="X648" s="120"/>
    </row>
    <row r="649" spans="1:24" x14ac:dyDescent="0.25">
      <c r="A649" s="28"/>
      <c r="B649" s="88"/>
      <c r="C649" s="28" t="s">
        <v>427</v>
      </c>
      <c r="D649" s="88"/>
      <c r="E649" s="28" t="s">
        <v>428</v>
      </c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128">
        <v>1745025</v>
      </c>
      <c r="R649" s="129"/>
      <c r="S649" s="128">
        <v>1745025</v>
      </c>
      <c r="T649" s="129"/>
      <c r="U649" s="128">
        <v>7748.85</v>
      </c>
      <c r="V649" s="129"/>
      <c r="W649" s="121">
        <v>0.44</v>
      </c>
      <c r="X649" s="122"/>
    </row>
    <row r="650" spans="1:24" x14ac:dyDescent="0.25">
      <c r="A650" s="12" t="s">
        <v>31</v>
      </c>
      <c r="B650" s="15"/>
      <c r="C650" s="86" t="s">
        <v>184</v>
      </c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124">
        <v>226530</v>
      </c>
      <c r="R650" s="125"/>
      <c r="S650" s="124">
        <v>226530</v>
      </c>
      <c r="T650" s="125"/>
      <c r="U650" s="124">
        <v>2375</v>
      </c>
      <c r="V650" s="125"/>
      <c r="W650" s="126">
        <v>1.05</v>
      </c>
      <c r="X650" s="127"/>
    </row>
    <row r="651" spans="1:24" x14ac:dyDescent="0.25">
      <c r="A651" s="12" t="s">
        <v>31</v>
      </c>
      <c r="B651" s="15"/>
      <c r="C651" s="86" t="s">
        <v>185</v>
      </c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124">
        <v>226530</v>
      </c>
      <c r="R651" s="125"/>
      <c r="S651" s="124">
        <v>226530</v>
      </c>
      <c r="T651" s="125"/>
      <c r="U651" s="124">
        <v>2375</v>
      </c>
      <c r="V651" s="125"/>
      <c r="W651" s="126">
        <v>1.05</v>
      </c>
      <c r="X651" s="127"/>
    </row>
    <row r="652" spans="1:24" x14ac:dyDescent="0.25">
      <c r="A652" s="12" t="s">
        <v>31</v>
      </c>
      <c r="B652" s="15"/>
      <c r="C652" s="12" t="s">
        <v>316</v>
      </c>
      <c r="D652" s="15"/>
      <c r="E652" s="12" t="s">
        <v>317</v>
      </c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30">
        <v>108095</v>
      </c>
      <c r="R652" s="131"/>
      <c r="S652" s="130">
        <v>108095</v>
      </c>
      <c r="T652" s="131"/>
      <c r="U652" s="130">
        <v>0</v>
      </c>
      <c r="V652" s="131"/>
      <c r="W652" s="132">
        <v>0</v>
      </c>
      <c r="X652" s="133"/>
    </row>
    <row r="653" spans="1:24" x14ac:dyDescent="0.25">
      <c r="A653" s="12" t="s">
        <v>31</v>
      </c>
      <c r="B653" s="15"/>
      <c r="C653" s="12" t="s">
        <v>429</v>
      </c>
      <c r="D653" s="15"/>
      <c r="E653" s="12" t="s">
        <v>430</v>
      </c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30">
        <v>118435</v>
      </c>
      <c r="R653" s="131"/>
      <c r="S653" s="130">
        <v>118435</v>
      </c>
      <c r="T653" s="131"/>
      <c r="U653" s="130">
        <v>2375</v>
      </c>
      <c r="V653" s="131"/>
      <c r="W653" s="132">
        <v>2.0099999999999998</v>
      </c>
      <c r="X653" s="133"/>
    </row>
    <row r="654" spans="1:24" x14ac:dyDescent="0.25">
      <c r="A654" s="15" t="s">
        <v>31</v>
      </c>
      <c r="B654" s="15"/>
      <c r="C654" s="15" t="s">
        <v>431</v>
      </c>
      <c r="D654" s="15"/>
      <c r="E654" s="15" t="s">
        <v>432</v>
      </c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34" t="s">
        <v>31</v>
      </c>
      <c r="R654" s="131"/>
      <c r="S654" s="134" t="s">
        <v>31</v>
      </c>
      <c r="T654" s="131"/>
      <c r="U654" s="134">
        <v>2375</v>
      </c>
      <c r="V654" s="131"/>
      <c r="W654" s="139" t="s">
        <v>31</v>
      </c>
      <c r="X654" s="133"/>
    </row>
    <row r="655" spans="1:24" x14ac:dyDescent="0.25">
      <c r="A655" s="12" t="s">
        <v>31</v>
      </c>
      <c r="B655" s="15"/>
      <c r="C655" s="86" t="s">
        <v>189</v>
      </c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124">
        <v>24460</v>
      </c>
      <c r="R655" s="125"/>
      <c r="S655" s="124">
        <v>24460</v>
      </c>
      <c r="T655" s="125"/>
      <c r="U655" s="124">
        <v>1323.85</v>
      </c>
      <c r="V655" s="125"/>
      <c r="W655" s="126">
        <v>5.41</v>
      </c>
      <c r="X655" s="127"/>
    </row>
    <row r="656" spans="1:24" x14ac:dyDescent="0.25">
      <c r="A656" s="12" t="s">
        <v>31</v>
      </c>
      <c r="B656" s="15"/>
      <c r="C656" s="86" t="s">
        <v>191</v>
      </c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124">
        <v>24460</v>
      </c>
      <c r="R656" s="125"/>
      <c r="S656" s="124">
        <v>24460</v>
      </c>
      <c r="T656" s="125"/>
      <c r="U656" s="124">
        <v>1323.85</v>
      </c>
      <c r="V656" s="125"/>
      <c r="W656" s="126">
        <v>5.41</v>
      </c>
      <c r="X656" s="127"/>
    </row>
    <row r="657" spans="1:24" x14ac:dyDescent="0.25">
      <c r="A657" s="12" t="s">
        <v>31</v>
      </c>
      <c r="B657" s="15"/>
      <c r="C657" s="12" t="s">
        <v>429</v>
      </c>
      <c r="D657" s="15"/>
      <c r="E657" s="12" t="s">
        <v>430</v>
      </c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30">
        <v>24460</v>
      </c>
      <c r="R657" s="131"/>
      <c r="S657" s="130">
        <v>24460</v>
      </c>
      <c r="T657" s="131"/>
      <c r="U657" s="130">
        <v>1323.85</v>
      </c>
      <c r="V657" s="131"/>
      <c r="W657" s="132">
        <v>5.41</v>
      </c>
      <c r="X657" s="133"/>
    </row>
    <row r="658" spans="1:24" x14ac:dyDescent="0.25">
      <c r="A658" s="15" t="s">
        <v>31</v>
      </c>
      <c r="B658" s="15"/>
      <c r="C658" s="15" t="s">
        <v>431</v>
      </c>
      <c r="D658" s="15"/>
      <c r="E658" s="15" t="s">
        <v>432</v>
      </c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34" t="s">
        <v>31</v>
      </c>
      <c r="R658" s="131"/>
      <c r="S658" s="134" t="s">
        <v>31</v>
      </c>
      <c r="T658" s="131"/>
      <c r="U658" s="134">
        <v>1323.85</v>
      </c>
      <c r="V658" s="131"/>
      <c r="W658" s="139" t="s">
        <v>31</v>
      </c>
      <c r="X658" s="133"/>
    </row>
    <row r="659" spans="1:24" x14ac:dyDescent="0.25">
      <c r="A659" s="12" t="s">
        <v>31</v>
      </c>
      <c r="B659" s="15"/>
      <c r="C659" s="86" t="s">
        <v>193</v>
      </c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124">
        <v>1494035</v>
      </c>
      <c r="R659" s="125"/>
      <c r="S659" s="124">
        <v>1494035</v>
      </c>
      <c r="T659" s="125"/>
      <c r="U659" s="124">
        <v>4050</v>
      </c>
      <c r="V659" s="125"/>
      <c r="W659" s="126">
        <v>0.27</v>
      </c>
      <c r="X659" s="127"/>
    </row>
    <row r="660" spans="1:24" x14ac:dyDescent="0.25">
      <c r="A660" s="12" t="s">
        <v>31</v>
      </c>
      <c r="B660" s="15"/>
      <c r="C660" s="86" t="s">
        <v>195</v>
      </c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124">
        <v>1494035</v>
      </c>
      <c r="R660" s="125"/>
      <c r="S660" s="124">
        <v>1494035</v>
      </c>
      <c r="T660" s="125"/>
      <c r="U660" s="124">
        <v>4050</v>
      </c>
      <c r="V660" s="125"/>
      <c r="W660" s="126">
        <v>0.27</v>
      </c>
      <c r="X660" s="127"/>
    </row>
    <row r="661" spans="1:24" x14ac:dyDescent="0.25">
      <c r="A661" s="12" t="s">
        <v>31</v>
      </c>
      <c r="B661" s="15"/>
      <c r="C661" s="12" t="s">
        <v>316</v>
      </c>
      <c r="D661" s="15"/>
      <c r="E661" s="12" t="s">
        <v>317</v>
      </c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30">
        <v>1388105</v>
      </c>
      <c r="R661" s="131"/>
      <c r="S661" s="130">
        <v>1388105</v>
      </c>
      <c r="T661" s="131"/>
      <c r="U661" s="130">
        <v>0</v>
      </c>
      <c r="V661" s="131"/>
      <c r="W661" s="132">
        <v>0</v>
      </c>
      <c r="X661" s="133"/>
    </row>
    <row r="662" spans="1:24" x14ac:dyDescent="0.25">
      <c r="A662" s="12" t="s">
        <v>31</v>
      </c>
      <c r="B662" s="15"/>
      <c r="C662" s="12" t="s">
        <v>429</v>
      </c>
      <c r="D662" s="15"/>
      <c r="E662" s="12" t="s">
        <v>430</v>
      </c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30">
        <v>105930</v>
      </c>
      <c r="R662" s="131"/>
      <c r="S662" s="130">
        <v>105930</v>
      </c>
      <c r="T662" s="131"/>
      <c r="U662" s="130">
        <v>4050</v>
      </c>
      <c r="V662" s="131"/>
      <c r="W662" s="132">
        <v>3.82</v>
      </c>
      <c r="X662" s="133"/>
    </row>
    <row r="663" spans="1:24" x14ac:dyDescent="0.25">
      <c r="A663" s="15" t="s">
        <v>31</v>
      </c>
      <c r="B663" s="15"/>
      <c r="C663" s="15" t="s">
        <v>431</v>
      </c>
      <c r="D663" s="15"/>
      <c r="E663" s="15" t="s">
        <v>432</v>
      </c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34" t="s">
        <v>31</v>
      </c>
      <c r="R663" s="131"/>
      <c r="S663" s="134" t="s">
        <v>31</v>
      </c>
      <c r="T663" s="131"/>
      <c r="U663" s="134">
        <v>4050</v>
      </c>
      <c r="V663" s="131"/>
      <c r="W663" s="139" t="s">
        <v>31</v>
      </c>
      <c r="X663" s="133"/>
    </row>
    <row r="664" spans="1:24" x14ac:dyDescent="0.25">
      <c r="A664" s="28"/>
      <c r="B664" s="88"/>
      <c r="C664" s="28" t="s">
        <v>433</v>
      </c>
      <c r="D664" s="88"/>
      <c r="E664" s="28" t="s">
        <v>434</v>
      </c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128">
        <v>260400</v>
      </c>
      <c r="R664" s="129"/>
      <c r="S664" s="128">
        <v>260400</v>
      </c>
      <c r="T664" s="129"/>
      <c r="U664" s="128">
        <v>168400</v>
      </c>
      <c r="V664" s="129"/>
      <c r="W664" s="121">
        <v>64.67</v>
      </c>
      <c r="X664" s="122"/>
    </row>
    <row r="665" spans="1:24" x14ac:dyDescent="0.25">
      <c r="A665" s="12" t="s">
        <v>31</v>
      </c>
      <c r="B665" s="15"/>
      <c r="C665" s="86" t="s">
        <v>184</v>
      </c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124">
        <v>80400</v>
      </c>
      <c r="R665" s="125"/>
      <c r="S665" s="124">
        <v>80400</v>
      </c>
      <c r="T665" s="125"/>
      <c r="U665" s="124">
        <v>0</v>
      </c>
      <c r="V665" s="125"/>
      <c r="W665" s="126">
        <v>0</v>
      </c>
      <c r="X665" s="127"/>
    </row>
    <row r="666" spans="1:24" x14ac:dyDescent="0.25">
      <c r="A666" s="12" t="s">
        <v>31</v>
      </c>
      <c r="B666" s="15"/>
      <c r="C666" s="86" t="s">
        <v>185</v>
      </c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124">
        <v>80400</v>
      </c>
      <c r="R666" s="125"/>
      <c r="S666" s="124">
        <v>80400</v>
      </c>
      <c r="T666" s="125"/>
      <c r="U666" s="124">
        <v>0</v>
      </c>
      <c r="V666" s="125"/>
      <c r="W666" s="126">
        <v>0</v>
      </c>
      <c r="X666" s="127"/>
    </row>
    <row r="667" spans="1:24" x14ac:dyDescent="0.25">
      <c r="A667" s="12" t="s">
        <v>31</v>
      </c>
      <c r="B667" s="15"/>
      <c r="C667" s="12" t="s">
        <v>316</v>
      </c>
      <c r="D667" s="15"/>
      <c r="E667" s="12" t="s">
        <v>317</v>
      </c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30">
        <v>80400</v>
      </c>
      <c r="R667" s="131"/>
      <c r="S667" s="130">
        <v>80400</v>
      </c>
      <c r="T667" s="131"/>
      <c r="U667" s="130">
        <v>0</v>
      </c>
      <c r="V667" s="131"/>
      <c r="W667" s="132">
        <v>0</v>
      </c>
      <c r="X667" s="133"/>
    </row>
    <row r="668" spans="1:24" x14ac:dyDescent="0.25">
      <c r="A668" s="12" t="s">
        <v>31</v>
      </c>
      <c r="B668" s="15"/>
      <c r="C668" s="86" t="s">
        <v>193</v>
      </c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124">
        <v>10000</v>
      </c>
      <c r="R668" s="125"/>
      <c r="S668" s="124">
        <v>10000</v>
      </c>
      <c r="T668" s="125"/>
      <c r="U668" s="124">
        <v>0</v>
      </c>
      <c r="V668" s="125"/>
      <c r="W668" s="126">
        <v>0</v>
      </c>
      <c r="X668" s="127"/>
    </row>
    <row r="669" spans="1:24" x14ac:dyDescent="0.25">
      <c r="A669" s="12" t="s">
        <v>31</v>
      </c>
      <c r="B669" s="15"/>
      <c r="C669" s="86" t="s">
        <v>195</v>
      </c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124">
        <v>10000</v>
      </c>
      <c r="R669" s="125"/>
      <c r="S669" s="124">
        <v>10000</v>
      </c>
      <c r="T669" s="125"/>
      <c r="U669" s="124">
        <v>0</v>
      </c>
      <c r="V669" s="125"/>
      <c r="W669" s="126">
        <v>0</v>
      </c>
      <c r="X669" s="127"/>
    </row>
    <row r="670" spans="1:24" x14ac:dyDescent="0.25">
      <c r="A670" s="12" t="s">
        <v>31</v>
      </c>
      <c r="B670" s="15"/>
      <c r="C670" s="12" t="s">
        <v>373</v>
      </c>
      <c r="D670" s="15"/>
      <c r="E670" s="12" t="s">
        <v>374</v>
      </c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30">
        <v>10000</v>
      </c>
      <c r="R670" s="131"/>
      <c r="S670" s="130">
        <v>10000</v>
      </c>
      <c r="T670" s="131"/>
      <c r="U670" s="130">
        <v>0</v>
      </c>
      <c r="V670" s="131"/>
      <c r="W670" s="132">
        <v>0</v>
      </c>
      <c r="X670" s="133"/>
    </row>
    <row r="671" spans="1:24" x14ac:dyDescent="0.25">
      <c r="A671" s="12" t="s">
        <v>31</v>
      </c>
      <c r="B671" s="15"/>
      <c r="C671" s="86" t="s">
        <v>202</v>
      </c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124">
        <v>170000</v>
      </c>
      <c r="R671" s="125"/>
      <c r="S671" s="124">
        <v>170000</v>
      </c>
      <c r="T671" s="125"/>
      <c r="U671" s="124">
        <v>168400</v>
      </c>
      <c r="V671" s="125"/>
      <c r="W671" s="126">
        <v>99.06</v>
      </c>
      <c r="X671" s="127"/>
    </row>
    <row r="672" spans="1:24" x14ac:dyDescent="0.25">
      <c r="A672" s="12" t="s">
        <v>31</v>
      </c>
      <c r="B672" s="15"/>
      <c r="C672" s="86" t="s">
        <v>203</v>
      </c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124">
        <v>170000</v>
      </c>
      <c r="R672" s="125"/>
      <c r="S672" s="124">
        <v>170000</v>
      </c>
      <c r="T672" s="125"/>
      <c r="U672" s="124">
        <v>168400</v>
      </c>
      <c r="V672" s="125"/>
      <c r="W672" s="126">
        <v>99.06</v>
      </c>
      <c r="X672" s="127"/>
    </row>
    <row r="673" spans="1:24" x14ac:dyDescent="0.25">
      <c r="A673" s="12" t="s">
        <v>31</v>
      </c>
      <c r="B673" s="15"/>
      <c r="C673" s="12" t="s">
        <v>316</v>
      </c>
      <c r="D673" s="15"/>
      <c r="E673" s="12" t="s">
        <v>317</v>
      </c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30">
        <v>170000</v>
      </c>
      <c r="R673" s="131"/>
      <c r="S673" s="130">
        <v>170000</v>
      </c>
      <c r="T673" s="131"/>
      <c r="U673" s="130">
        <v>168400</v>
      </c>
      <c r="V673" s="131"/>
      <c r="W673" s="132">
        <v>99.06</v>
      </c>
      <c r="X673" s="133"/>
    </row>
    <row r="674" spans="1:24" x14ac:dyDescent="0.25">
      <c r="A674" s="15" t="s">
        <v>31</v>
      </c>
      <c r="B674" s="15"/>
      <c r="C674" s="15" t="s">
        <v>435</v>
      </c>
      <c r="D674" s="15"/>
      <c r="E674" s="15" t="s">
        <v>576</v>
      </c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34" t="s">
        <v>31</v>
      </c>
      <c r="R674" s="131"/>
      <c r="S674" s="134" t="s">
        <v>31</v>
      </c>
      <c r="T674" s="131"/>
      <c r="U674" s="134">
        <v>168400</v>
      </c>
      <c r="V674" s="131"/>
      <c r="W674" s="139" t="s">
        <v>31</v>
      </c>
      <c r="X674" s="133"/>
    </row>
    <row r="675" spans="1:24" x14ac:dyDescent="0.25">
      <c r="A675" s="12"/>
      <c r="B675" s="15"/>
      <c r="C675" s="12" t="s">
        <v>436</v>
      </c>
      <c r="D675" s="15"/>
      <c r="E675" s="230" t="s">
        <v>577</v>
      </c>
      <c r="F675" s="230"/>
      <c r="G675" s="230"/>
      <c r="H675" s="230"/>
      <c r="I675" s="230"/>
      <c r="J675" s="230"/>
      <c r="K675" s="230"/>
      <c r="L675" s="230"/>
      <c r="M675" s="230"/>
      <c r="N675" s="230"/>
      <c r="O675" s="230"/>
      <c r="P675" s="230"/>
      <c r="Q675" s="130"/>
      <c r="R675" s="131"/>
      <c r="S675" s="130"/>
      <c r="T675" s="131"/>
      <c r="U675" s="130"/>
      <c r="V675" s="131"/>
      <c r="W675" s="132"/>
      <c r="X675" s="133"/>
    </row>
    <row r="676" spans="1:24" ht="12.75" customHeight="1" x14ac:dyDescent="0.25">
      <c r="A676" s="12"/>
      <c r="B676" s="15"/>
      <c r="C676" s="12"/>
      <c r="D676" s="15"/>
      <c r="E676" s="230"/>
      <c r="F676" s="230"/>
      <c r="G676" s="230"/>
      <c r="H676" s="230"/>
      <c r="I676" s="230"/>
      <c r="J676" s="230"/>
      <c r="K676" s="230"/>
      <c r="L676" s="230"/>
      <c r="M676" s="230"/>
      <c r="N676" s="230"/>
      <c r="O676" s="230"/>
      <c r="P676" s="230"/>
      <c r="Q676" s="130">
        <v>1215000</v>
      </c>
      <c r="R676" s="131"/>
      <c r="S676" s="130">
        <v>1215000</v>
      </c>
      <c r="T676" s="131"/>
      <c r="U676" s="130">
        <v>204852.8</v>
      </c>
      <c r="V676" s="131"/>
      <c r="W676" s="132">
        <v>16.86</v>
      </c>
      <c r="X676" s="133"/>
    </row>
    <row r="677" spans="1:24" x14ac:dyDescent="0.25">
      <c r="A677" s="12" t="s">
        <v>31</v>
      </c>
      <c r="B677" s="15"/>
      <c r="C677" s="86" t="s">
        <v>193</v>
      </c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124">
        <v>1215000</v>
      </c>
      <c r="R677" s="125"/>
      <c r="S677" s="124">
        <v>1215000</v>
      </c>
      <c r="T677" s="125"/>
      <c r="U677" s="124">
        <v>204852.8</v>
      </c>
      <c r="V677" s="125"/>
      <c r="W677" s="126">
        <v>16.86</v>
      </c>
      <c r="X677" s="127"/>
    </row>
    <row r="678" spans="1:24" x14ac:dyDescent="0.25">
      <c r="A678" s="12" t="s">
        <v>31</v>
      </c>
      <c r="B678" s="15"/>
      <c r="C678" s="86" t="s">
        <v>195</v>
      </c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124">
        <v>1215000</v>
      </c>
      <c r="R678" s="125"/>
      <c r="S678" s="124">
        <v>1215000</v>
      </c>
      <c r="T678" s="125"/>
      <c r="U678" s="124">
        <v>204852.8</v>
      </c>
      <c r="V678" s="125"/>
      <c r="W678" s="126">
        <v>16.86</v>
      </c>
      <c r="X678" s="127"/>
    </row>
    <row r="679" spans="1:24" x14ac:dyDescent="0.25">
      <c r="A679" s="12" t="s">
        <v>31</v>
      </c>
      <c r="B679" s="15"/>
      <c r="C679" s="12" t="s">
        <v>316</v>
      </c>
      <c r="D679" s="15"/>
      <c r="E679" s="12" t="s">
        <v>317</v>
      </c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30">
        <v>1202500</v>
      </c>
      <c r="R679" s="131"/>
      <c r="S679" s="130">
        <v>1202500</v>
      </c>
      <c r="T679" s="131"/>
      <c r="U679" s="130">
        <v>204852.8</v>
      </c>
      <c r="V679" s="131"/>
      <c r="W679" s="132">
        <v>17.04</v>
      </c>
      <c r="X679" s="133"/>
    </row>
    <row r="680" spans="1:24" x14ac:dyDescent="0.25">
      <c r="A680" s="15" t="s">
        <v>31</v>
      </c>
      <c r="B680" s="15"/>
      <c r="C680" s="15" t="s">
        <v>435</v>
      </c>
      <c r="D680" s="15"/>
      <c r="E680" s="15" t="s">
        <v>576</v>
      </c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34" t="s">
        <v>31</v>
      </c>
      <c r="R680" s="131"/>
      <c r="S680" s="134" t="s">
        <v>31</v>
      </c>
      <c r="T680" s="131"/>
      <c r="U680" s="134">
        <v>204852.8</v>
      </c>
      <c r="V680" s="131"/>
      <c r="W680" s="139" t="s">
        <v>31</v>
      </c>
      <c r="X680" s="133"/>
    </row>
    <row r="681" spans="1:24" x14ac:dyDescent="0.25">
      <c r="A681" s="12" t="s">
        <v>31</v>
      </c>
      <c r="B681" s="15"/>
      <c r="C681" s="12" t="s">
        <v>373</v>
      </c>
      <c r="D681" s="15"/>
      <c r="E681" s="12" t="s">
        <v>374</v>
      </c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30">
        <v>12500</v>
      </c>
      <c r="R681" s="131"/>
      <c r="S681" s="130">
        <v>12500</v>
      </c>
      <c r="T681" s="131"/>
      <c r="U681" s="130">
        <v>0</v>
      </c>
      <c r="V681" s="131"/>
      <c r="W681" s="132">
        <v>0</v>
      </c>
      <c r="X681" s="133"/>
    </row>
    <row r="682" spans="1:24" ht="13.5" customHeight="1" x14ac:dyDescent="0.25">
      <c r="A682" s="27" t="s">
        <v>31</v>
      </c>
      <c r="B682" s="89"/>
      <c r="C682" s="27" t="s">
        <v>437</v>
      </c>
      <c r="D682" s="89"/>
      <c r="E682" s="27" t="s">
        <v>438</v>
      </c>
      <c r="F682" s="89"/>
      <c r="G682" s="89"/>
      <c r="H682" s="89"/>
      <c r="I682" s="89"/>
      <c r="J682" s="89"/>
      <c r="K682" s="89"/>
      <c r="L682" s="89"/>
      <c r="M682" s="89"/>
      <c r="N682" s="89"/>
      <c r="O682" s="89"/>
      <c r="P682" s="89"/>
      <c r="Q682" s="135">
        <v>3480395</v>
      </c>
      <c r="R682" s="136"/>
      <c r="S682" s="135">
        <v>3480395</v>
      </c>
      <c r="T682" s="136"/>
      <c r="U682" s="135">
        <v>124954.06</v>
      </c>
      <c r="V682" s="136"/>
      <c r="W682" s="137">
        <v>3.59</v>
      </c>
      <c r="X682" s="138"/>
    </row>
    <row r="683" spans="1:24" x14ac:dyDescent="0.25">
      <c r="A683" s="28"/>
      <c r="B683" s="88"/>
      <c r="C683" s="28" t="s">
        <v>439</v>
      </c>
      <c r="D683" s="88"/>
      <c r="E683" s="28" t="s">
        <v>440</v>
      </c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128">
        <v>84000</v>
      </c>
      <c r="R683" s="129"/>
      <c r="S683" s="128">
        <v>84000</v>
      </c>
      <c r="T683" s="129"/>
      <c r="U683" s="128">
        <v>45487.5</v>
      </c>
      <c r="V683" s="129"/>
      <c r="W683" s="121">
        <v>54.15</v>
      </c>
      <c r="X683" s="122"/>
    </row>
    <row r="684" spans="1:24" x14ac:dyDescent="0.25">
      <c r="A684" s="12" t="s">
        <v>31</v>
      </c>
      <c r="B684" s="15"/>
      <c r="C684" s="86" t="s">
        <v>189</v>
      </c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124">
        <v>585</v>
      </c>
      <c r="R684" s="125"/>
      <c r="S684" s="124">
        <v>585</v>
      </c>
      <c r="T684" s="125"/>
      <c r="U684" s="124">
        <v>0</v>
      </c>
      <c r="V684" s="125"/>
      <c r="W684" s="126">
        <v>0</v>
      </c>
      <c r="X684" s="127"/>
    </row>
    <row r="685" spans="1:24" x14ac:dyDescent="0.25">
      <c r="A685" s="12" t="s">
        <v>31</v>
      </c>
      <c r="B685" s="15"/>
      <c r="C685" s="86" t="s">
        <v>191</v>
      </c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124">
        <v>585</v>
      </c>
      <c r="R685" s="125"/>
      <c r="S685" s="124">
        <v>585</v>
      </c>
      <c r="T685" s="125"/>
      <c r="U685" s="124">
        <v>0</v>
      </c>
      <c r="V685" s="125"/>
      <c r="W685" s="126">
        <v>0</v>
      </c>
      <c r="X685" s="127"/>
    </row>
    <row r="686" spans="1:24" ht="14.25" customHeight="1" x14ac:dyDescent="0.25">
      <c r="A686" s="12" t="s">
        <v>31</v>
      </c>
      <c r="B686" s="15"/>
      <c r="C686" s="12" t="s">
        <v>280</v>
      </c>
      <c r="D686" s="15"/>
      <c r="E686" s="12" t="s">
        <v>281</v>
      </c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30">
        <v>585</v>
      </c>
      <c r="R686" s="131"/>
      <c r="S686" s="130">
        <v>585</v>
      </c>
      <c r="T686" s="131"/>
      <c r="U686" s="130">
        <v>0</v>
      </c>
      <c r="V686" s="131"/>
      <c r="W686" s="132">
        <v>0</v>
      </c>
      <c r="X686" s="133"/>
    </row>
    <row r="687" spans="1:24" x14ac:dyDescent="0.25">
      <c r="A687" s="12" t="s">
        <v>31</v>
      </c>
      <c r="B687" s="15"/>
      <c r="C687" s="86" t="s">
        <v>193</v>
      </c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124">
        <v>83415</v>
      </c>
      <c r="R687" s="125"/>
      <c r="S687" s="124">
        <v>83415</v>
      </c>
      <c r="T687" s="125"/>
      <c r="U687" s="124">
        <v>45487.5</v>
      </c>
      <c r="V687" s="125"/>
      <c r="W687" s="126">
        <v>54.53</v>
      </c>
      <c r="X687" s="127"/>
    </row>
    <row r="688" spans="1:24" ht="12.75" customHeight="1" x14ac:dyDescent="0.25">
      <c r="A688" s="12" t="s">
        <v>31</v>
      </c>
      <c r="B688" s="15"/>
      <c r="C688" s="86" t="s">
        <v>195</v>
      </c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124">
        <v>35415</v>
      </c>
      <c r="R688" s="125"/>
      <c r="S688" s="124">
        <v>35415</v>
      </c>
      <c r="T688" s="125"/>
      <c r="U688" s="124">
        <v>2287.5</v>
      </c>
      <c r="V688" s="125"/>
      <c r="W688" s="126">
        <v>6.46</v>
      </c>
      <c r="X688" s="127"/>
    </row>
    <row r="689" spans="1:24" x14ac:dyDescent="0.25">
      <c r="A689" s="12" t="s">
        <v>31</v>
      </c>
      <c r="B689" s="15"/>
      <c r="C689" s="12" t="s">
        <v>280</v>
      </c>
      <c r="D689" s="15"/>
      <c r="E689" s="12" t="s">
        <v>281</v>
      </c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30">
        <v>35415</v>
      </c>
      <c r="R689" s="131"/>
      <c r="S689" s="130">
        <v>35415</v>
      </c>
      <c r="T689" s="131"/>
      <c r="U689" s="130">
        <v>2287.5</v>
      </c>
      <c r="V689" s="131"/>
      <c r="W689" s="132">
        <v>6.46</v>
      </c>
      <c r="X689" s="133"/>
    </row>
    <row r="690" spans="1:24" x14ac:dyDescent="0.25">
      <c r="A690" s="15" t="s">
        <v>31</v>
      </c>
      <c r="B690" s="15"/>
      <c r="C690" s="15" t="s">
        <v>308</v>
      </c>
      <c r="D690" s="15"/>
      <c r="E690" s="15" t="s">
        <v>309</v>
      </c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34" t="s">
        <v>31</v>
      </c>
      <c r="R690" s="131"/>
      <c r="S690" s="134" t="s">
        <v>31</v>
      </c>
      <c r="T690" s="131"/>
      <c r="U690" s="134">
        <v>2287.5</v>
      </c>
      <c r="V690" s="131"/>
      <c r="W690" s="139" t="s">
        <v>31</v>
      </c>
      <c r="X690" s="133"/>
    </row>
    <row r="691" spans="1:24" ht="12.75" customHeight="1" x14ac:dyDescent="0.25">
      <c r="A691" s="12" t="s">
        <v>31</v>
      </c>
      <c r="B691" s="15"/>
      <c r="C691" s="86" t="s">
        <v>656</v>
      </c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124">
        <v>48000</v>
      </c>
      <c r="R691" s="125"/>
      <c r="S691" s="124">
        <v>48000</v>
      </c>
      <c r="T691" s="125"/>
      <c r="U691" s="124">
        <v>43200</v>
      </c>
      <c r="V691" s="125"/>
      <c r="W691" s="126">
        <v>90</v>
      </c>
      <c r="X691" s="127"/>
    </row>
    <row r="692" spans="1:24" ht="12.75" customHeight="1" x14ac:dyDescent="0.25">
      <c r="A692" s="12"/>
      <c r="B692" s="15"/>
      <c r="C692" s="86" t="s">
        <v>653</v>
      </c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124">
        <v>48000</v>
      </c>
      <c r="R692" s="125"/>
      <c r="S692" s="124">
        <v>48000</v>
      </c>
      <c r="T692" s="125"/>
      <c r="U692" s="124">
        <v>43200</v>
      </c>
      <c r="V692" s="125"/>
      <c r="W692" s="126">
        <v>90</v>
      </c>
      <c r="X692" s="127"/>
    </row>
    <row r="693" spans="1:24" x14ac:dyDescent="0.25">
      <c r="A693" s="12" t="s">
        <v>31</v>
      </c>
      <c r="B693" s="15"/>
      <c r="C693" s="12" t="s">
        <v>280</v>
      </c>
      <c r="D693" s="15"/>
      <c r="E693" s="12" t="s">
        <v>281</v>
      </c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30">
        <v>48000</v>
      </c>
      <c r="R693" s="131"/>
      <c r="S693" s="130">
        <v>48000</v>
      </c>
      <c r="T693" s="131"/>
      <c r="U693" s="130">
        <v>43200</v>
      </c>
      <c r="V693" s="131"/>
      <c r="W693" s="132">
        <v>90</v>
      </c>
      <c r="X693" s="133"/>
    </row>
    <row r="694" spans="1:24" x14ac:dyDescent="0.25">
      <c r="A694" s="15" t="s">
        <v>31</v>
      </c>
      <c r="B694" s="15"/>
      <c r="C694" s="15" t="s">
        <v>308</v>
      </c>
      <c r="D694" s="15"/>
      <c r="E694" s="15" t="s">
        <v>309</v>
      </c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34" t="s">
        <v>31</v>
      </c>
      <c r="R694" s="131"/>
      <c r="S694" s="134" t="s">
        <v>31</v>
      </c>
      <c r="T694" s="131"/>
      <c r="U694" s="134">
        <v>43200</v>
      </c>
      <c r="V694" s="131"/>
      <c r="W694" s="139" t="s">
        <v>31</v>
      </c>
      <c r="X694" s="133"/>
    </row>
    <row r="695" spans="1:24" ht="13.5" customHeight="1" x14ac:dyDescent="0.25">
      <c r="A695" s="28"/>
      <c r="B695" s="88"/>
      <c r="C695" s="28" t="s">
        <v>441</v>
      </c>
      <c r="D695" s="88"/>
      <c r="E695" s="28" t="s">
        <v>442</v>
      </c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128">
        <v>70000</v>
      </c>
      <c r="R695" s="129"/>
      <c r="S695" s="128">
        <v>70000</v>
      </c>
      <c r="T695" s="129"/>
      <c r="U695" s="128">
        <v>3125</v>
      </c>
      <c r="V695" s="129"/>
      <c r="W695" s="121">
        <v>4.46</v>
      </c>
      <c r="X695" s="122"/>
    </row>
    <row r="696" spans="1:24" x14ac:dyDescent="0.25">
      <c r="A696" s="12" t="s">
        <v>31</v>
      </c>
      <c r="B696" s="15"/>
      <c r="C696" s="86" t="s">
        <v>193</v>
      </c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124">
        <v>70000</v>
      </c>
      <c r="R696" s="125"/>
      <c r="S696" s="124">
        <v>70000</v>
      </c>
      <c r="T696" s="125"/>
      <c r="U696" s="124">
        <v>3125</v>
      </c>
      <c r="V696" s="125"/>
      <c r="W696" s="126">
        <v>4.46</v>
      </c>
      <c r="X696" s="127"/>
    </row>
    <row r="697" spans="1:24" x14ac:dyDescent="0.25">
      <c r="A697" s="12" t="s">
        <v>31</v>
      </c>
      <c r="B697" s="15"/>
      <c r="C697" s="86" t="s">
        <v>195</v>
      </c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124">
        <v>70000</v>
      </c>
      <c r="R697" s="125"/>
      <c r="S697" s="124">
        <v>70000</v>
      </c>
      <c r="T697" s="125"/>
      <c r="U697" s="124">
        <v>3125</v>
      </c>
      <c r="V697" s="125"/>
      <c r="W697" s="126">
        <v>4.46</v>
      </c>
      <c r="X697" s="127"/>
    </row>
    <row r="698" spans="1:24" x14ac:dyDescent="0.25">
      <c r="A698" s="12" t="s">
        <v>31</v>
      </c>
      <c r="B698" s="15"/>
      <c r="C698" s="12" t="s">
        <v>280</v>
      </c>
      <c r="D698" s="15"/>
      <c r="E698" s="12" t="s">
        <v>281</v>
      </c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30">
        <v>70000</v>
      </c>
      <c r="R698" s="131"/>
      <c r="S698" s="130">
        <v>70000</v>
      </c>
      <c r="T698" s="131"/>
      <c r="U698" s="130">
        <v>3125</v>
      </c>
      <c r="V698" s="131"/>
      <c r="W698" s="132">
        <v>4.46</v>
      </c>
      <c r="X698" s="133"/>
    </row>
    <row r="699" spans="1:24" x14ac:dyDescent="0.25">
      <c r="A699" s="15" t="s">
        <v>31</v>
      </c>
      <c r="B699" s="15"/>
      <c r="C699" s="15" t="s">
        <v>351</v>
      </c>
      <c r="D699" s="15"/>
      <c r="E699" s="15" t="s">
        <v>352</v>
      </c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34" t="s">
        <v>31</v>
      </c>
      <c r="R699" s="131"/>
      <c r="S699" s="134" t="s">
        <v>31</v>
      </c>
      <c r="T699" s="131"/>
      <c r="U699" s="134">
        <v>3125</v>
      </c>
      <c r="V699" s="131"/>
      <c r="W699" s="139" t="s">
        <v>31</v>
      </c>
      <c r="X699" s="133"/>
    </row>
    <row r="700" spans="1:24" ht="12.75" customHeight="1" x14ac:dyDescent="0.25">
      <c r="A700" s="28"/>
      <c r="B700" s="88"/>
      <c r="C700" s="28" t="s">
        <v>443</v>
      </c>
      <c r="D700" s="88"/>
      <c r="E700" s="28" t="s">
        <v>444</v>
      </c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128">
        <v>15000</v>
      </c>
      <c r="R700" s="129"/>
      <c r="S700" s="128">
        <v>15000</v>
      </c>
      <c r="T700" s="129"/>
      <c r="U700" s="128">
        <v>0</v>
      </c>
      <c r="V700" s="129"/>
      <c r="W700" s="121">
        <v>0</v>
      </c>
      <c r="X700" s="122"/>
    </row>
    <row r="701" spans="1:24" x14ac:dyDescent="0.25">
      <c r="A701" s="12" t="s">
        <v>31</v>
      </c>
      <c r="B701" s="15"/>
      <c r="C701" s="86" t="s">
        <v>193</v>
      </c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124">
        <v>15000</v>
      </c>
      <c r="R701" s="125"/>
      <c r="S701" s="124">
        <v>15000</v>
      </c>
      <c r="T701" s="125"/>
      <c r="U701" s="124">
        <v>0</v>
      </c>
      <c r="V701" s="125"/>
      <c r="W701" s="126">
        <v>0</v>
      </c>
      <c r="X701" s="127"/>
    </row>
    <row r="702" spans="1:24" x14ac:dyDescent="0.25">
      <c r="A702" s="12" t="s">
        <v>31</v>
      </c>
      <c r="B702" s="15"/>
      <c r="C702" s="86" t="s">
        <v>195</v>
      </c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124">
        <v>15000</v>
      </c>
      <c r="R702" s="125"/>
      <c r="S702" s="124">
        <v>15000</v>
      </c>
      <c r="T702" s="125"/>
      <c r="U702" s="124">
        <v>0</v>
      </c>
      <c r="V702" s="125"/>
      <c r="W702" s="126">
        <v>0</v>
      </c>
      <c r="X702" s="127"/>
    </row>
    <row r="703" spans="1:24" ht="13.5" customHeight="1" x14ac:dyDescent="0.25">
      <c r="A703" s="12" t="s">
        <v>31</v>
      </c>
      <c r="B703" s="15"/>
      <c r="C703" s="12" t="s">
        <v>389</v>
      </c>
      <c r="D703" s="15"/>
      <c r="E703" s="12" t="s">
        <v>390</v>
      </c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30">
        <v>15000</v>
      </c>
      <c r="R703" s="131"/>
      <c r="S703" s="130">
        <v>15000</v>
      </c>
      <c r="T703" s="131"/>
      <c r="U703" s="130">
        <v>0</v>
      </c>
      <c r="V703" s="131"/>
      <c r="W703" s="132">
        <v>0</v>
      </c>
      <c r="X703" s="133"/>
    </row>
    <row r="704" spans="1:24" x14ac:dyDescent="0.25">
      <c r="A704" s="24" t="s">
        <v>270</v>
      </c>
      <c r="B704" s="24"/>
      <c r="C704" s="24"/>
      <c r="D704" s="24"/>
      <c r="E704" s="24"/>
      <c r="F704" s="24"/>
      <c r="G704" s="24"/>
      <c r="H704" s="24"/>
      <c r="I704" s="24"/>
      <c r="J704" s="24"/>
      <c r="K704" s="90"/>
      <c r="L704" s="90"/>
      <c r="M704" s="90"/>
      <c r="N704" s="90"/>
      <c r="O704" s="90"/>
      <c r="P704" s="90"/>
      <c r="Q704" s="117" t="s">
        <v>31</v>
      </c>
      <c r="R704" s="118"/>
      <c r="S704" s="117" t="s">
        <v>31</v>
      </c>
      <c r="T704" s="118"/>
      <c r="U704" s="117" t="s">
        <v>31</v>
      </c>
      <c r="V704" s="118"/>
      <c r="W704" s="119" t="s">
        <v>31</v>
      </c>
      <c r="X704" s="120"/>
    </row>
    <row r="705" spans="1:24" x14ac:dyDescent="0.25">
      <c r="A705" s="25" t="s">
        <v>271</v>
      </c>
      <c r="B705" s="25"/>
      <c r="C705" s="25"/>
      <c r="D705" s="25"/>
      <c r="E705" s="25"/>
      <c r="F705" s="25"/>
      <c r="G705" s="25"/>
      <c r="H705" s="25"/>
      <c r="I705" s="25"/>
      <c r="J705" s="25"/>
      <c r="K705" s="92"/>
      <c r="L705" s="92"/>
      <c r="M705" s="92"/>
      <c r="N705" s="92"/>
      <c r="O705" s="92"/>
      <c r="P705" s="92"/>
      <c r="Q705" s="117" t="s">
        <v>31</v>
      </c>
      <c r="R705" s="118"/>
      <c r="S705" s="117" t="s">
        <v>31</v>
      </c>
      <c r="T705" s="118"/>
      <c r="U705" s="117" t="s">
        <v>31</v>
      </c>
      <c r="V705" s="118"/>
      <c r="W705" s="119" t="s">
        <v>31</v>
      </c>
      <c r="X705" s="120"/>
    </row>
    <row r="706" spans="1:24" x14ac:dyDescent="0.25">
      <c r="A706" s="25" t="s">
        <v>272</v>
      </c>
      <c r="B706" s="25"/>
      <c r="C706" s="25" t="s">
        <v>273</v>
      </c>
      <c r="D706" s="25"/>
      <c r="E706" s="25"/>
      <c r="F706" s="25"/>
      <c r="G706" s="25"/>
      <c r="H706" s="25"/>
      <c r="I706" s="25"/>
      <c r="J706" s="25"/>
      <c r="K706" s="92"/>
      <c r="L706" s="92"/>
      <c r="M706" s="92"/>
      <c r="N706" s="92"/>
      <c r="O706" s="92"/>
      <c r="P706" s="92"/>
      <c r="Q706" s="117" t="s">
        <v>207</v>
      </c>
      <c r="R706" s="118"/>
      <c r="S706" s="117" t="s">
        <v>208</v>
      </c>
      <c r="T706" s="118"/>
      <c r="U706" s="117" t="s">
        <v>209</v>
      </c>
      <c r="V706" s="118"/>
      <c r="W706" s="119" t="s">
        <v>257</v>
      </c>
      <c r="X706" s="120"/>
    </row>
    <row r="707" spans="1:24" x14ac:dyDescent="0.25">
      <c r="A707" s="117" t="s">
        <v>31</v>
      </c>
      <c r="B707" s="117"/>
      <c r="C707" s="117"/>
      <c r="D707" s="117"/>
      <c r="E707" s="117"/>
      <c r="F707" s="117"/>
      <c r="G707" s="117"/>
      <c r="H707" s="117"/>
      <c r="I707" s="117"/>
      <c r="J707" s="117"/>
      <c r="K707" s="91"/>
      <c r="L707" s="91"/>
      <c r="M707" s="91"/>
      <c r="N707" s="91"/>
      <c r="O707" s="91"/>
      <c r="P707" s="91"/>
      <c r="Q707" s="117" t="s">
        <v>17</v>
      </c>
      <c r="R707" s="118"/>
      <c r="S707" s="117" t="s">
        <v>18</v>
      </c>
      <c r="T707" s="118"/>
      <c r="U707" s="117" t="s">
        <v>19</v>
      </c>
      <c r="V707" s="118"/>
      <c r="W707" s="119" t="s">
        <v>20</v>
      </c>
      <c r="X707" s="120"/>
    </row>
    <row r="708" spans="1:24" x14ac:dyDescent="0.25">
      <c r="A708" s="28"/>
      <c r="B708" s="88"/>
      <c r="C708" s="28" t="s">
        <v>445</v>
      </c>
      <c r="D708" s="88"/>
      <c r="E708" s="28" t="s">
        <v>446</v>
      </c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128">
        <v>80000</v>
      </c>
      <c r="R708" s="129"/>
      <c r="S708" s="128">
        <v>80000</v>
      </c>
      <c r="T708" s="129"/>
      <c r="U708" s="128">
        <v>4500.38</v>
      </c>
      <c r="V708" s="129"/>
      <c r="W708" s="121">
        <v>5.63</v>
      </c>
      <c r="X708" s="122"/>
    </row>
    <row r="709" spans="1:24" x14ac:dyDescent="0.25">
      <c r="A709" s="12" t="s">
        <v>31</v>
      </c>
      <c r="B709" s="15"/>
      <c r="C709" s="86" t="s">
        <v>193</v>
      </c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124">
        <v>80000</v>
      </c>
      <c r="R709" s="125"/>
      <c r="S709" s="124">
        <v>80000</v>
      </c>
      <c r="T709" s="125"/>
      <c r="U709" s="124">
        <v>4500.38</v>
      </c>
      <c r="V709" s="125"/>
      <c r="W709" s="126">
        <v>5.63</v>
      </c>
      <c r="X709" s="127"/>
    </row>
    <row r="710" spans="1:24" x14ac:dyDescent="0.25">
      <c r="A710" s="12" t="s">
        <v>31</v>
      </c>
      <c r="B710" s="15"/>
      <c r="C710" s="86" t="s">
        <v>195</v>
      </c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124">
        <v>80000</v>
      </c>
      <c r="R710" s="125"/>
      <c r="S710" s="124">
        <v>80000</v>
      </c>
      <c r="T710" s="125"/>
      <c r="U710" s="124">
        <v>4500.38</v>
      </c>
      <c r="V710" s="125"/>
      <c r="W710" s="126">
        <v>5.63</v>
      </c>
      <c r="X710" s="127"/>
    </row>
    <row r="711" spans="1:24" x14ac:dyDescent="0.25">
      <c r="A711" s="12" t="s">
        <v>31</v>
      </c>
      <c r="B711" s="15"/>
      <c r="C711" s="12" t="s">
        <v>280</v>
      </c>
      <c r="D711" s="15"/>
      <c r="E711" s="12" t="s">
        <v>281</v>
      </c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30">
        <v>25000</v>
      </c>
      <c r="R711" s="131"/>
      <c r="S711" s="130">
        <v>25000</v>
      </c>
      <c r="T711" s="131"/>
      <c r="U711" s="130">
        <v>4500.38</v>
      </c>
      <c r="V711" s="131"/>
      <c r="W711" s="132">
        <v>18</v>
      </c>
      <c r="X711" s="133"/>
    </row>
    <row r="712" spans="1:24" x14ac:dyDescent="0.25">
      <c r="A712" s="15" t="s">
        <v>31</v>
      </c>
      <c r="B712" s="15"/>
      <c r="C712" s="15" t="s">
        <v>308</v>
      </c>
      <c r="D712" s="15"/>
      <c r="E712" s="15" t="s">
        <v>309</v>
      </c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34" t="s">
        <v>31</v>
      </c>
      <c r="R712" s="131"/>
      <c r="S712" s="134" t="s">
        <v>31</v>
      </c>
      <c r="T712" s="131"/>
      <c r="U712" s="134">
        <v>4500.38</v>
      </c>
      <c r="V712" s="131"/>
      <c r="W712" s="139" t="s">
        <v>31</v>
      </c>
      <c r="X712" s="133"/>
    </row>
    <row r="713" spans="1:24" x14ac:dyDescent="0.25">
      <c r="A713" s="12" t="s">
        <v>31</v>
      </c>
      <c r="B713" s="15"/>
      <c r="C713" s="12" t="s">
        <v>373</v>
      </c>
      <c r="D713" s="15"/>
      <c r="E713" s="12" t="s">
        <v>374</v>
      </c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30">
        <v>55000</v>
      </c>
      <c r="R713" s="131"/>
      <c r="S713" s="130">
        <v>55000</v>
      </c>
      <c r="T713" s="131"/>
      <c r="U713" s="130">
        <v>0</v>
      </c>
      <c r="V713" s="131"/>
      <c r="W713" s="132">
        <v>0</v>
      </c>
      <c r="X713" s="133"/>
    </row>
    <row r="714" spans="1:24" x14ac:dyDescent="0.25">
      <c r="A714" s="28"/>
      <c r="B714" s="88"/>
      <c r="C714" s="28" t="s">
        <v>447</v>
      </c>
      <c r="D714" s="88"/>
      <c r="E714" s="28" t="s">
        <v>448</v>
      </c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128">
        <v>25000</v>
      </c>
      <c r="R714" s="129"/>
      <c r="S714" s="128">
        <v>25000</v>
      </c>
      <c r="T714" s="129"/>
      <c r="U714" s="128">
        <v>0</v>
      </c>
      <c r="V714" s="129"/>
      <c r="W714" s="121">
        <v>0</v>
      </c>
      <c r="X714" s="122"/>
    </row>
    <row r="715" spans="1:24" x14ac:dyDescent="0.25">
      <c r="A715" s="12" t="s">
        <v>31</v>
      </c>
      <c r="B715" s="15"/>
      <c r="C715" s="86" t="s">
        <v>193</v>
      </c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124">
        <v>25000</v>
      </c>
      <c r="R715" s="125"/>
      <c r="S715" s="124">
        <v>25000</v>
      </c>
      <c r="T715" s="125"/>
      <c r="U715" s="124">
        <v>0</v>
      </c>
      <c r="V715" s="125"/>
      <c r="W715" s="126">
        <v>0</v>
      </c>
      <c r="X715" s="127"/>
    </row>
    <row r="716" spans="1:24" x14ac:dyDescent="0.25">
      <c r="A716" s="12" t="s">
        <v>31</v>
      </c>
      <c r="B716" s="15"/>
      <c r="C716" s="86" t="s">
        <v>195</v>
      </c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124">
        <v>25000</v>
      </c>
      <c r="R716" s="125"/>
      <c r="S716" s="124">
        <v>25000</v>
      </c>
      <c r="T716" s="125"/>
      <c r="U716" s="124">
        <v>0</v>
      </c>
      <c r="V716" s="125"/>
      <c r="W716" s="126">
        <v>0</v>
      </c>
      <c r="X716" s="127"/>
    </row>
    <row r="717" spans="1:24" x14ac:dyDescent="0.25">
      <c r="A717" s="12" t="s">
        <v>31</v>
      </c>
      <c r="B717" s="15"/>
      <c r="C717" s="12" t="s">
        <v>316</v>
      </c>
      <c r="D717" s="15"/>
      <c r="E717" s="12" t="s">
        <v>317</v>
      </c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30">
        <v>25000</v>
      </c>
      <c r="R717" s="131"/>
      <c r="S717" s="130">
        <v>25000</v>
      </c>
      <c r="T717" s="131"/>
      <c r="U717" s="130">
        <v>0</v>
      </c>
      <c r="V717" s="131"/>
      <c r="W717" s="132">
        <v>0</v>
      </c>
      <c r="X717" s="133"/>
    </row>
    <row r="718" spans="1:24" x14ac:dyDescent="0.25">
      <c r="A718" s="28"/>
      <c r="B718" s="88"/>
      <c r="C718" s="28" t="s">
        <v>449</v>
      </c>
      <c r="D718" s="88"/>
      <c r="E718" s="28" t="s">
        <v>450</v>
      </c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128">
        <v>91395</v>
      </c>
      <c r="R718" s="129"/>
      <c r="S718" s="128">
        <v>91395</v>
      </c>
      <c r="T718" s="129"/>
      <c r="U718" s="128">
        <v>0</v>
      </c>
      <c r="V718" s="129"/>
      <c r="W718" s="121">
        <v>0</v>
      </c>
      <c r="X718" s="122"/>
    </row>
    <row r="719" spans="1:24" x14ac:dyDescent="0.25">
      <c r="A719" s="12" t="s">
        <v>31</v>
      </c>
      <c r="B719" s="15"/>
      <c r="C719" s="86" t="s">
        <v>204</v>
      </c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124">
        <v>91395</v>
      </c>
      <c r="R719" s="124"/>
      <c r="S719" s="124">
        <v>91395</v>
      </c>
      <c r="T719" s="124"/>
      <c r="U719" s="124">
        <v>0</v>
      </c>
      <c r="V719" s="124"/>
      <c r="W719" s="126">
        <v>0</v>
      </c>
      <c r="X719" s="126"/>
    </row>
    <row r="720" spans="1:24" x14ac:dyDescent="0.25">
      <c r="A720" s="12" t="s">
        <v>31</v>
      </c>
      <c r="B720" s="15"/>
      <c r="C720" s="86" t="s">
        <v>200</v>
      </c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124">
        <v>91395</v>
      </c>
      <c r="R720" s="124"/>
      <c r="S720" s="124">
        <v>91395</v>
      </c>
      <c r="T720" s="124"/>
      <c r="U720" s="124">
        <v>0</v>
      </c>
      <c r="V720" s="124"/>
      <c r="W720" s="126">
        <v>0</v>
      </c>
      <c r="X720" s="126"/>
    </row>
    <row r="721" spans="1:24" x14ac:dyDescent="0.25">
      <c r="A721" s="12" t="s">
        <v>31</v>
      </c>
      <c r="B721" s="15"/>
      <c r="C721" s="12" t="s">
        <v>451</v>
      </c>
      <c r="D721" s="15"/>
      <c r="E721" s="12" t="s">
        <v>452</v>
      </c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30">
        <v>91395</v>
      </c>
      <c r="R721" s="131"/>
      <c r="S721" s="130">
        <v>91395</v>
      </c>
      <c r="T721" s="131"/>
      <c r="U721" s="130">
        <v>0</v>
      </c>
      <c r="V721" s="131"/>
      <c r="W721" s="132">
        <v>0</v>
      </c>
      <c r="X721" s="133"/>
    </row>
    <row r="722" spans="1:24" x14ac:dyDescent="0.25">
      <c r="A722" s="28"/>
      <c r="B722" s="88"/>
      <c r="C722" s="28" t="s">
        <v>453</v>
      </c>
      <c r="D722" s="88"/>
      <c r="E722" s="28" t="s">
        <v>454</v>
      </c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128">
        <v>265000</v>
      </c>
      <c r="R722" s="129"/>
      <c r="S722" s="128">
        <v>265000</v>
      </c>
      <c r="T722" s="129"/>
      <c r="U722" s="128">
        <v>59041.18</v>
      </c>
      <c r="V722" s="129"/>
      <c r="W722" s="121">
        <v>22.28</v>
      </c>
      <c r="X722" s="122"/>
    </row>
    <row r="723" spans="1:24" x14ac:dyDescent="0.25">
      <c r="A723" s="12" t="s">
        <v>31</v>
      </c>
      <c r="B723" s="15"/>
      <c r="C723" s="86" t="s">
        <v>193</v>
      </c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124">
        <v>135000</v>
      </c>
      <c r="R723" s="125"/>
      <c r="S723" s="124">
        <v>135000</v>
      </c>
      <c r="T723" s="125"/>
      <c r="U723" s="124">
        <v>59041.18</v>
      </c>
      <c r="V723" s="125"/>
      <c r="W723" s="126">
        <v>43.73</v>
      </c>
      <c r="X723" s="127"/>
    </row>
    <row r="724" spans="1:24" x14ac:dyDescent="0.25">
      <c r="A724" s="12" t="s">
        <v>31</v>
      </c>
      <c r="B724" s="15"/>
      <c r="C724" s="86" t="s">
        <v>195</v>
      </c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124">
        <v>135000</v>
      </c>
      <c r="R724" s="125"/>
      <c r="S724" s="124">
        <v>135000</v>
      </c>
      <c r="T724" s="125"/>
      <c r="U724" s="124">
        <v>59041.18</v>
      </c>
      <c r="V724" s="125"/>
      <c r="W724" s="126">
        <v>43.73</v>
      </c>
      <c r="X724" s="127"/>
    </row>
    <row r="725" spans="1:24" x14ac:dyDescent="0.25">
      <c r="A725" s="12" t="s">
        <v>31</v>
      </c>
      <c r="B725" s="15"/>
      <c r="C725" s="12" t="s">
        <v>373</v>
      </c>
      <c r="D725" s="15"/>
      <c r="E725" s="12" t="s">
        <v>374</v>
      </c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30">
        <v>135000</v>
      </c>
      <c r="R725" s="131"/>
      <c r="S725" s="130">
        <v>135000</v>
      </c>
      <c r="T725" s="131"/>
      <c r="U725" s="130">
        <v>59041.18</v>
      </c>
      <c r="V725" s="131"/>
      <c r="W725" s="132">
        <v>43.73</v>
      </c>
      <c r="X725" s="133"/>
    </row>
    <row r="726" spans="1:24" x14ac:dyDescent="0.25">
      <c r="A726" s="15" t="s">
        <v>31</v>
      </c>
      <c r="B726" s="15"/>
      <c r="C726" s="15" t="s">
        <v>455</v>
      </c>
      <c r="D726" s="15"/>
      <c r="E726" s="15" t="s">
        <v>456</v>
      </c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34" t="s">
        <v>31</v>
      </c>
      <c r="R726" s="131"/>
      <c r="S726" s="134" t="s">
        <v>31</v>
      </c>
      <c r="T726" s="131"/>
      <c r="U726" s="134">
        <v>59041.18</v>
      </c>
      <c r="V726" s="131"/>
      <c r="W726" s="139" t="s">
        <v>31</v>
      </c>
      <c r="X726" s="133"/>
    </row>
    <row r="727" spans="1:24" x14ac:dyDescent="0.25">
      <c r="A727" s="12" t="s">
        <v>31</v>
      </c>
      <c r="B727" s="15"/>
      <c r="C727" s="86" t="s">
        <v>202</v>
      </c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124">
        <v>130000</v>
      </c>
      <c r="R727" s="125"/>
      <c r="S727" s="124">
        <v>130000</v>
      </c>
      <c r="T727" s="125"/>
      <c r="U727" s="124">
        <v>0</v>
      </c>
      <c r="V727" s="125"/>
      <c r="W727" s="126">
        <v>0</v>
      </c>
      <c r="X727" s="127"/>
    </row>
    <row r="728" spans="1:24" x14ac:dyDescent="0.25">
      <c r="A728" s="12" t="s">
        <v>31</v>
      </c>
      <c r="B728" s="15"/>
      <c r="C728" s="86" t="s">
        <v>203</v>
      </c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124">
        <v>130000</v>
      </c>
      <c r="R728" s="125"/>
      <c r="S728" s="124">
        <v>130000</v>
      </c>
      <c r="T728" s="125"/>
      <c r="U728" s="124">
        <v>0</v>
      </c>
      <c r="V728" s="125"/>
      <c r="W728" s="126">
        <v>0</v>
      </c>
      <c r="X728" s="127"/>
    </row>
    <row r="729" spans="1:24" x14ac:dyDescent="0.25">
      <c r="A729" s="12" t="s">
        <v>31</v>
      </c>
      <c r="B729" s="15"/>
      <c r="C729" s="12" t="s">
        <v>373</v>
      </c>
      <c r="D729" s="15"/>
      <c r="E729" s="12" t="s">
        <v>374</v>
      </c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30">
        <v>130000</v>
      </c>
      <c r="R729" s="131"/>
      <c r="S729" s="130">
        <v>130000</v>
      </c>
      <c r="T729" s="131"/>
      <c r="U729" s="130">
        <v>0</v>
      </c>
      <c r="V729" s="131"/>
      <c r="W729" s="132">
        <v>0</v>
      </c>
      <c r="X729" s="133"/>
    </row>
    <row r="730" spans="1:24" x14ac:dyDescent="0.25">
      <c r="A730" s="28"/>
      <c r="B730" s="88"/>
      <c r="C730" s="28" t="s">
        <v>457</v>
      </c>
      <c r="D730" s="88"/>
      <c r="E730" s="28" t="s">
        <v>458</v>
      </c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128">
        <v>1850000</v>
      </c>
      <c r="R730" s="129"/>
      <c r="S730" s="128">
        <v>1850000</v>
      </c>
      <c r="T730" s="129"/>
      <c r="U730" s="128">
        <v>12800</v>
      </c>
      <c r="V730" s="129"/>
      <c r="W730" s="121">
        <v>0.69</v>
      </c>
      <c r="X730" s="122"/>
    </row>
    <row r="731" spans="1:24" x14ac:dyDescent="0.25">
      <c r="A731" s="12" t="s">
        <v>31</v>
      </c>
      <c r="B731" s="15"/>
      <c r="C731" s="86" t="s">
        <v>193</v>
      </c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124">
        <v>1850000</v>
      </c>
      <c r="R731" s="125"/>
      <c r="S731" s="124">
        <v>1850000</v>
      </c>
      <c r="T731" s="125"/>
      <c r="U731" s="124">
        <v>12800</v>
      </c>
      <c r="V731" s="125"/>
      <c r="W731" s="126">
        <v>0.69</v>
      </c>
      <c r="X731" s="127"/>
    </row>
    <row r="732" spans="1:24" x14ac:dyDescent="0.25">
      <c r="A732" s="12" t="s">
        <v>31</v>
      </c>
      <c r="B732" s="15"/>
      <c r="C732" s="86" t="s">
        <v>195</v>
      </c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124">
        <v>1850000</v>
      </c>
      <c r="R732" s="125"/>
      <c r="S732" s="124">
        <v>1850000</v>
      </c>
      <c r="T732" s="125"/>
      <c r="U732" s="124">
        <v>12800</v>
      </c>
      <c r="V732" s="125"/>
      <c r="W732" s="126">
        <v>0.69</v>
      </c>
      <c r="X732" s="127"/>
    </row>
    <row r="733" spans="1:24" x14ac:dyDescent="0.25">
      <c r="A733" s="12" t="s">
        <v>31</v>
      </c>
      <c r="B733" s="15"/>
      <c r="C733" s="12" t="s">
        <v>373</v>
      </c>
      <c r="D733" s="15"/>
      <c r="E733" s="12" t="s">
        <v>374</v>
      </c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30">
        <v>1850000</v>
      </c>
      <c r="R733" s="131"/>
      <c r="S733" s="130">
        <v>1850000</v>
      </c>
      <c r="T733" s="131"/>
      <c r="U733" s="130">
        <v>12800</v>
      </c>
      <c r="V733" s="131"/>
      <c r="W733" s="132">
        <v>0.69</v>
      </c>
      <c r="X733" s="133"/>
    </row>
    <row r="734" spans="1:24" x14ac:dyDescent="0.25">
      <c r="A734" s="15" t="s">
        <v>31</v>
      </c>
      <c r="B734" s="15"/>
      <c r="C734" s="15" t="s">
        <v>455</v>
      </c>
      <c r="D734" s="15"/>
      <c r="E734" s="15" t="s">
        <v>456</v>
      </c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34" t="s">
        <v>31</v>
      </c>
      <c r="R734" s="131"/>
      <c r="S734" s="134" t="s">
        <v>31</v>
      </c>
      <c r="T734" s="131"/>
      <c r="U734" s="134">
        <v>12800</v>
      </c>
      <c r="V734" s="131"/>
      <c r="W734" s="139" t="s">
        <v>31</v>
      </c>
      <c r="X734" s="133"/>
    </row>
    <row r="735" spans="1:24" x14ac:dyDescent="0.25">
      <c r="A735" s="28"/>
      <c r="B735" s="88"/>
      <c r="C735" s="28" t="s">
        <v>459</v>
      </c>
      <c r="D735" s="88"/>
      <c r="E735" s="28" t="s">
        <v>460</v>
      </c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128">
        <v>1000000</v>
      </c>
      <c r="R735" s="129"/>
      <c r="S735" s="128">
        <v>1000000</v>
      </c>
      <c r="T735" s="129"/>
      <c r="U735" s="128">
        <v>0</v>
      </c>
      <c r="V735" s="129"/>
      <c r="W735" s="121">
        <v>0</v>
      </c>
      <c r="X735" s="122"/>
    </row>
    <row r="736" spans="1:24" x14ac:dyDescent="0.25">
      <c r="A736" s="12" t="s">
        <v>31</v>
      </c>
      <c r="B736" s="15"/>
      <c r="C736" s="86" t="s">
        <v>193</v>
      </c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124">
        <v>950000</v>
      </c>
      <c r="R736" s="125"/>
      <c r="S736" s="124">
        <v>950000</v>
      </c>
      <c r="T736" s="125"/>
      <c r="U736" s="124">
        <v>0</v>
      </c>
      <c r="V736" s="125"/>
      <c r="W736" s="126">
        <v>0</v>
      </c>
      <c r="X736" s="127"/>
    </row>
    <row r="737" spans="1:24" x14ac:dyDescent="0.25">
      <c r="A737" s="12" t="s">
        <v>31</v>
      </c>
      <c r="B737" s="15"/>
      <c r="C737" s="86" t="s">
        <v>195</v>
      </c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124">
        <v>950000</v>
      </c>
      <c r="R737" s="125"/>
      <c r="S737" s="124">
        <v>950000</v>
      </c>
      <c r="T737" s="125"/>
      <c r="U737" s="124">
        <v>0</v>
      </c>
      <c r="V737" s="125"/>
      <c r="W737" s="126">
        <v>0</v>
      </c>
      <c r="X737" s="127"/>
    </row>
    <row r="738" spans="1:24" x14ac:dyDescent="0.25">
      <c r="A738" s="12" t="s">
        <v>31</v>
      </c>
      <c r="B738" s="15"/>
      <c r="C738" s="12" t="s">
        <v>373</v>
      </c>
      <c r="D738" s="15"/>
      <c r="E738" s="12" t="s">
        <v>374</v>
      </c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30">
        <v>950000</v>
      </c>
      <c r="R738" s="131"/>
      <c r="S738" s="130">
        <v>950000</v>
      </c>
      <c r="T738" s="131"/>
      <c r="U738" s="130">
        <v>0</v>
      </c>
      <c r="V738" s="131"/>
      <c r="W738" s="132">
        <v>0</v>
      </c>
      <c r="X738" s="133"/>
    </row>
    <row r="739" spans="1:24" x14ac:dyDescent="0.25">
      <c r="A739" s="12" t="s">
        <v>31</v>
      </c>
      <c r="B739" s="15"/>
      <c r="C739" s="86" t="s">
        <v>202</v>
      </c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124">
        <v>50000</v>
      </c>
      <c r="R739" s="125"/>
      <c r="S739" s="124">
        <v>50000</v>
      </c>
      <c r="T739" s="125"/>
      <c r="U739" s="124">
        <v>0</v>
      </c>
      <c r="V739" s="125"/>
      <c r="W739" s="126">
        <v>0</v>
      </c>
      <c r="X739" s="127"/>
    </row>
    <row r="740" spans="1:24" x14ac:dyDescent="0.25">
      <c r="A740" s="12" t="s">
        <v>31</v>
      </c>
      <c r="B740" s="15"/>
      <c r="C740" s="86" t="s">
        <v>203</v>
      </c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124">
        <v>50000</v>
      </c>
      <c r="R740" s="125"/>
      <c r="S740" s="124">
        <v>50000</v>
      </c>
      <c r="T740" s="125"/>
      <c r="U740" s="124">
        <v>0</v>
      </c>
      <c r="V740" s="125"/>
      <c r="W740" s="126">
        <v>0</v>
      </c>
      <c r="X740" s="127"/>
    </row>
    <row r="741" spans="1:24" x14ac:dyDescent="0.25">
      <c r="A741" s="12" t="s">
        <v>31</v>
      </c>
      <c r="B741" s="15"/>
      <c r="C741" s="12" t="s">
        <v>373</v>
      </c>
      <c r="D741" s="15"/>
      <c r="E741" s="12" t="s">
        <v>374</v>
      </c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30">
        <v>50000</v>
      </c>
      <c r="R741" s="131"/>
      <c r="S741" s="130">
        <v>50000</v>
      </c>
      <c r="T741" s="131"/>
      <c r="U741" s="130">
        <v>0</v>
      </c>
      <c r="V741" s="131"/>
      <c r="W741" s="132">
        <v>0</v>
      </c>
      <c r="X741" s="133"/>
    </row>
    <row r="742" spans="1:24" x14ac:dyDescent="0.25">
      <c r="A742" s="27" t="s">
        <v>31</v>
      </c>
      <c r="B742" s="89"/>
      <c r="C742" s="27" t="s">
        <v>461</v>
      </c>
      <c r="D742" s="89"/>
      <c r="E742" s="27" t="s">
        <v>462</v>
      </c>
      <c r="F742" s="89"/>
      <c r="G742" s="89"/>
      <c r="H742" s="89"/>
      <c r="I742" s="89"/>
      <c r="J742" s="89"/>
      <c r="K742" s="89"/>
      <c r="L742" s="89"/>
      <c r="M742" s="89"/>
      <c r="N742" s="89"/>
      <c r="O742" s="89"/>
      <c r="P742" s="89"/>
      <c r="Q742" s="135">
        <v>250000</v>
      </c>
      <c r="R742" s="136"/>
      <c r="S742" s="135">
        <v>250000</v>
      </c>
      <c r="T742" s="136"/>
      <c r="U742" s="135">
        <v>9858.9</v>
      </c>
      <c r="V742" s="136"/>
      <c r="W742" s="137">
        <v>3.94</v>
      </c>
      <c r="X742" s="138"/>
    </row>
    <row r="743" spans="1:24" x14ac:dyDescent="0.25">
      <c r="A743" s="28"/>
      <c r="B743" s="88"/>
      <c r="C743" s="28" t="s">
        <v>463</v>
      </c>
      <c r="D743" s="88"/>
      <c r="E743" s="28" t="s">
        <v>464</v>
      </c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128">
        <v>230000</v>
      </c>
      <c r="R743" s="129"/>
      <c r="S743" s="128">
        <v>230000</v>
      </c>
      <c r="T743" s="129"/>
      <c r="U743" s="128">
        <v>9858.9</v>
      </c>
      <c r="V743" s="129"/>
      <c r="W743" s="121">
        <v>4.29</v>
      </c>
      <c r="X743" s="122"/>
    </row>
    <row r="744" spans="1:24" x14ac:dyDescent="0.25">
      <c r="A744" s="12" t="s">
        <v>31</v>
      </c>
      <c r="B744" s="15"/>
      <c r="C744" s="86" t="s">
        <v>184</v>
      </c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124">
        <v>230000</v>
      </c>
      <c r="R744" s="125"/>
      <c r="S744" s="124">
        <v>230000</v>
      </c>
      <c r="T744" s="125"/>
      <c r="U744" s="124">
        <v>9858.9</v>
      </c>
      <c r="V744" s="125"/>
      <c r="W744" s="126">
        <v>4.29</v>
      </c>
      <c r="X744" s="127"/>
    </row>
    <row r="745" spans="1:24" x14ac:dyDescent="0.25">
      <c r="A745" s="12" t="s">
        <v>31</v>
      </c>
      <c r="B745" s="15"/>
      <c r="C745" s="86" t="s">
        <v>185</v>
      </c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124">
        <v>230000</v>
      </c>
      <c r="R745" s="125"/>
      <c r="S745" s="124">
        <v>230000</v>
      </c>
      <c r="T745" s="125"/>
      <c r="U745" s="124">
        <v>9858.9</v>
      </c>
      <c r="V745" s="125"/>
      <c r="W745" s="126">
        <v>4.29</v>
      </c>
      <c r="X745" s="127"/>
    </row>
    <row r="746" spans="1:24" x14ac:dyDescent="0.25">
      <c r="A746" s="12" t="s">
        <v>31</v>
      </c>
      <c r="B746" s="15"/>
      <c r="C746" s="12" t="s">
        <v>316</v>
      </c>
      <c r="D746" s="15"/>
      <c r="E746" s="12" t="s">
        <v>317</v>
      </c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30">
        <v>230000</v>
      </c>
      <c r="R746" s="131"/>
      <c r="S746" s="130">
        <v>230000</v>
      </c>
      <c r="T746" s="131"/>
      <c r="U746" s="130">
        <v>9858.9</v>
      </c>
      <c r="V746" s="131"/>
      <c r="W746" s="132">
        <v>4.29</v>
      </c>
      <c r="X746" s="133"/>
    </row>
    <row r="747" spans="1:24" x14ac:dyDescent="0.25">
      <c r="A747" s="15" t="s">
        <v>31</v>
      </c>
      <c r="B747" s="15"/>
      <c r="C747" s="15" t="s">
        <v>435</v>
      </c>
      <c r="D747" s="15"/>
      <c r="E747" s="15" t="s">
        <v>576</v>
      </c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34" t="s">
        <v>31</v>
      </c>
      <c r="R747" s="131"/>
      <c r="S747" s="134" t="s">
        <v>31</v>
      </c>
      <c r="T747" s="131"/>
      <c r="U747" s="134">
        <v>9858.9</v>
      </c>
      <c r="V747" s="131"/>
      <c r="W747" s="139" t="s">
        <v>31</v>
      </c>
      <c r="X747" s="133"/>
    </row>
    <row r="748" spans="1:24" x14ac:dyDescent="0.25">
      <c r="A748" s="28"/>
      <c r="B748" s="88"/>
      <c r="C748" s="28" t="s">
        <v>465</v>
      </c>
      <c r="D748" s="88"/>
      <c r="E748" s="28" t="s">
        <v>466</v>
      </c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128">
        <v>20000</v>
      </c>
      <c r="R748" s="129"/>
      <c r="S748" s="128">
        <v>20000</v>
      </c>
      <c r="T748" s="129"/>
      <c r="U748" s="128">
        <v>0</v>
      </c>
      <c r="V748" s="129"/>
      <c r="W748" s="121">
        <v>0</v>
      </c>
      <c r="X748" s="122"/>
    </row>
    <row r="749" spans="1:24" x14ac:dyDescent="0.25">
      <c r="A749" s="12" t="s">
        <v>31</v>
      </c>
      <c r="B749" s="15"/>
      <c r="C749" s="86" t="s">
        <v>184</v>
      </c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124">
        <v>11029</v>
      </c>
      <c r="R749" s="125"/>
      <c r="S749" s="124">
        <v>11029</v>
      </c>
      <c r="T749" s="125"/>
      <c r="U749" s="124">
        <v>0</v>
      </c>
      <c r="V749" s="125"/>
      <c r="W749" s="126">
        <v>0</v>
      </c>
      <c r="X749" s="127"/>
    </row>
    <row r="750" spans="1:24" x14ac:dyDescent="0.25">
      <c r="A750" s="12" t="s">
        <v>31</v>
      </c>
      <c r="B750" s="15"/>
      <c r="C750" s="86" t="s">
        <v>185</v>
      </c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124">
        <v>11029</v>
      </c>
      <c r="R750" s="125"/>
      <c r="S750" s="124">
        <v>11029</v>
      </c>
      <c r="T750" s="125"/>
      <c r="U750" s="124">
        <v>0</v>
      </c>
      <c r="V750" s="125"/>
      <c r="W750" s="126">
        <v>0</v>
      </c>
      <c r="X750" s="127"/>
    </row>
    <row r="751" spans="1:24" x14ac:dyDescent="0.25">
      <c r="A751" s="12" t="s">
        <v>31</v>
      </c>
      <c r="B751" s="15"/>
      <c r="C751" s="12" t="s">
        <v>373</v>
      </c>
      <c r="D751" s="15"/>
      <c r="E751" s="12" t="s">
        <v>374</v>
      </c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30">
        <v>11029</v>
      </c>
      <c r="R751" s="131"/>
      <c r="S751" s="130">
        <v>11029</v>
      </c>
      <c r="T751" s="131"/>
      <c r="U751" s="130">
        <v>0</v>
      </c>
      <c r="V751" s="131"/>
      <c r="W751" s="132">
        <v>0</v>
      </c>
      <c r="X751" s="133"/>
    </row>
    <row r="752" spans="1:24" x14ac:dyDescent="0.25">
      <c r="A752" s="12" t="s">
        <v>31</v>
      </c>
      <c r="B752" s="15"/>
      <c r="C752" s="86" t="s">
        <v>189</v>
      </c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124">
        <v>8971</v>
      </c>
      <c r="R752" s="125"/>
      <c r="S752" s="124">
        <v>8971</v>
      </c>
      <c r="T752" s="125"/>
      <c r="U752" s="124">
        <v>0</v>
      </c>
      <c r="V752" s="125"/>
      <c r="W752" s="126">
        <v>0</v>
      </c>
      <c r="X752" s="127"/>
    </row>
    <row r="753" spans="1:24" x14ac:dyDescent="0.25">
      <c r="A753" s="12" t="s">
        <v>31</v>
      </c>
      <c r="B753" s="15"/>
      <c r="C753" s="86" t="s">
        <v>191</v>
      </c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124">
        <v>8971</v>
      </c>
      <c r="R753" s="125"/>
      <c r="S753" s="124">
        <v>8971</v>
      </c>
      <c r="T753" s="125"/>
      <c r="U753" s="124">
        <v>0</v>
      </c>
      <c r="V753" s="125"/>
      <c r="W753" s="126">
        <v>0</v>
      </c>
      <c r="X753" s="127"/>
    </row>
    <row r="754" spans="1:24" x14ac:dyDescent="0.25">
      <c r="A754" s="12" t="s">
        <v>31</v>
      </c>
      <c r="B754" s="15"/>
      <c r="C754" s="12" t="s">
        <v>373</v>
      </c>
      <c r="D754" s="15"/>
      <c r="E754" s="12" t="s">
        <v>374</v>
      </c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30">
        <v>8971</v>
      </c>
      <c r="R754" s="131"/>
      <c r="S754" s="130">
        <v>8971</v>
      </c>
      <c r="T754" s="131"/>
      <c r="U754" s="130">
        <v>0</v>
      </c>
      <c r="V754" s="131"/>
      <c r="W754" s="132">
        <v>0</v>
      </c>
      <c r="X754" s="133"/>
    </row>
    <row r="755" spans="1:24" x14ac:dyDescent="0.25">
      <c r="A755" s="27" t="s">
        <v>31</v>
      </c>
      <c r="B755" s="89"/>
      <c r="C755" s="27" t="s">
        <v>467</v>
      </c>
      <c r="D755" s="89"/>
      <c r="E755" s="27" t="s">
        <v>468</v>
      </c>
      <c r="F755" s="89"/>
      <c r="G755" s="89"/>
      <c r="H755" s="89"/>
      <c r="I755" s="89"/>
      <c r="J755" s="89"/>
      <c r="K755" s="89"/>
      <c r="L755" s="89"/>
      <c r="M755" s="89"/>
      <c r="N755" s="89"/>
      <c r="O755" s="89"/>
      <c r="P755" s="89"/>
      <c r="Q755" s="135">
        <v>100500</v>
      </c>
      <c r="R755" s="136"/>
      <c r="S755" s="135">
        <v>100500</v>
      </c>
      <c r="T755" s="136"/>
      <c r="U755" s="135">
        <v>49270.62</v>
      </c>
      <c r="V755" s="136"/>
      <c r="W755" s="137">
        <v>49.03</v>
      </c>
      <c r="X755" s="138"/>
    </row>
    <row r="756" spans="1:24" x14ac:dyDescent="0.25">
      <c r="A756" s="28"/>
      <c r="B756" s="88"/>
      <c r="C756" s="28" t="s">
        <v>469</v>
      </c>
      <c r="D756" s="88"/>
      <c r="E756" s="28" t="s">
        <v>470</v>
      </c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128">
        <v>2000</v>
      </c>
      <c r="R756" s="129"/>
      <c r="S756" s="128">
        <v>2000</v>
      </c>
      <c r="T756" s="129"/>
      <c r="U756" s="128">
        <v>2000</v>
      </c>
      <c r="V756" s="129"/>
      <c r="W756" s="121">
        <v>100</v>
      </c>
      <c r="X756" s="122"/>
    </row>
    <row r="757" spans="1:24" x14ac:dyDescent="0.25">
      <c r="A757" s="12" t="s">
        <v>31</v>
      </c>
      <c r="B757" s="15"/>
      <c r="C757" s="86" t="s">
        <v>184</v>
      </c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124">
        <v>2000</v>
      </c>
      <c r="R757" s="125"/>
      <c r="S757" s="124">
        <v>2000</v>
      </c>
      <c r="T757" s="125"/>
      <c r="U757" s="124">
        <v>2000</v>
      </c>
      <c r="V757" s="125"/>
      <c r="W757" s="126">
        <v>100</v>
      </c>
      <c r="X757" s="127"/>
    </row>
    <row r="758" spans="1:24" x14ac:dyDescent="0.25">
      <c r="A758" s="12" t="s">
        <v>31</v>
      </c>
      <c r="B758" s="15"/>
      <c r="C758" s="86" t="s">
        <v>185</v>
      </c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124">
        <v>2000</v>
      </c>
      <c r="R758" s="125"/>
      <c r="S758" s="124">
        <v>2000</v>
      </c>
      <c r="T758" s="125"/>
      <c r="U758" s="124">
        <v>2000</v>
      </c>
      <c r="V758" s="125"/>
      <c r="W758" s="126">
        <v>100</v>
      </c>
      <c r="X758" s="127"/>
    </row>
    <row r="759" spans="1:24" x14ac:dyDescent="0.25">
      <c r="A759" s="12" t="s">
        <v>31</v>
      </c>
      <c r="B759" s="15"/>
      <c r="C759" s="12" t="s">
        <v>316</v>
      </c>
      <c r="D759" s="15"/>
      <c r="E759" s="12" t="s">
        <v>317</v>
      </c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30">
        <v>2000</v>
      </c>
      <c r="R759" s="131"/>
      <c r="S759" s="130">
        <v>2000</v>
      </c>
      <c r="T759" s="131"/>
      <c r="U759" s="130">
        <v>2000</v>
      </c>
      <c r="V759" s="131"/>
      <c r="W759" s="132">
        <v>100</v>
      </c>
      <c r="X759" s="133"/>
    </row>
    <row r="760" spans="1:24" x14ac:dyDescent="0.25">
      <c r="A760" s="15" t="s">
        <v>31</v>
      </c>
      <c r="B760" s="15"/>
      <c r="C760" s="15" t="s">
        <v>318</v>
      </c>
      <c r="D760" s="15"/>
      <c r="E760" s="15" t="s">
        <v>319</v>
      </c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34" t="s">
        <v>31</v>
      </c>
      <c r="R760" s="131"/>
      <c r="S760" s="134" t="s">
        <v>31</v>
      </c>
      <c r="T760" s="131"/>
      <c r="U760" s="134">
        <v>2000</v>
      </c>
      <c r="V760" s="131"/>
      <c r="W760" s="139" t="s">
        <v>31</v>
      </c>
      <c r="X760" s="133"/>
    </row>
    <row r="761" spans="1:24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6"/>
      <c r="R761" s="15"/>
      <c r="S761" s="16"/>
      <c r="T761" s="15"/>
      <c r="U761" s="16"/>
      <c r="V761" s="15"/>
      <c r="W761" s="17"/>
      <c r="X761" s="48"/>
    </row>
    <row r="762" spans="1:24" x14ac:dyDescent="0.25">
      <c r="A762" s="24" t="s">
        <v>270</v>
      </c>
      <c r="B762" s="24"/>
      <c r="C762" s="24"/>
      <c r="D762" s="24"/>
      <c r="E762" s="24"/>
      <c r="F762" s="24"/>
      <c r="G762" s="24"/>
      <c r="H762" s="24"/>
      <c r="I762" s="24"/>
      <c r="J762" s="24"/>
      <c r="K762" s="90"/>
      <c r="L762" s="90"/>
      <c r="M762" s="90"/>
      <c r="N762" s="90"/>
      <c r="O762" s="90"/>
      <c r="P762" s="90"/>
      <c r="Q762" s="117" t="s">
        <v>31</v>
      </c>
      <c r="R762" s="118"/>
      <c r="S762" s="117" t="s">
        <v>31</v>
      </c>
      <c r="T762" s="118"/>
      <c r="U762" s="117" t="s">
        <v>31</v>
      </c>
      <c r="V762" s="118"/>
      <c r="W762" s="119" t="s">
        <v>31</v>
      </c>
      <c r="X762" s="120"/>
    </row>
    <row r="763" spans="1:24" x14ac:dyDescent="0.25">
      <c r="A763" s="25" t="s">
        <v>271</v>
      </c>
      <c r="B763" s="25"/>
      <c r="C763" s="25"/>
      <c r="D763" s="25"/>
      <c r="E763" s="25"/>
      <c r="F763" s="25"/>
      <c r="G763" s="25"/>
      <c r="H763" s="25"/>
      <c r="I763" s="25"/>
      <c r="J763" s="25"/>
      <c r="K763" s="92"/>
      <c r="L763" s="92"/>
      <c r="M763" s="92"/>
      <c r="N763" s="92"/>
      <c r="O763" s="92"/>
      <c r="P763" s="92"/>
      <c r="Q763" s="117" t="s">
        <v>31</v>
      </c>
      <c r="R763" s="118"/>
      <c r="S763" s="117" t="s">
        <v>31</v>
      </c>
      <c r="T763" s="118"/>
      <c r="U763" s="117" t="s">
        <v>31</v>
      </c>
      <c r="V763" s="118"/>
      <c r="W763" s="119" t="s">
        <v>31</v>
      </c>
      <c r="X763" s="120"/>
    </row>
    <row r="764" spans="1:24" x14ac:dyDescent="0.25">
      <c r="A764" s="25" t="s">
        <v>272</v>
      </c>
      <c r="B764" s="25"/>
      <c r="C764" s="25" t="s">
        <v>273</v>
      </c>
      <c r="D764" s="25"/>
      <c r="E764" s="25"/>
      <c r="F764" s="25"/>
      <c r="G764" s="25"/>
      <c r="H764" s="25"/>
      <c r="I764" s="25"/>
      <c r="J764" s="25"/>
      <c r="K764" s="92"/>
      <c r="L764" s="92"/>
      <c r="M764" s="92"/>
      <c r="N764" s="92"/>
      <c r="O764" s="92"/>
      <c r="P764" s="92"/>
      <c r="Q764" s="117" t="s">
        <v>207</v>
      </c>
      <c r="R764" s="118"/>
      <c r="S764" s="117" t="s">
        <v>208</v>
      </c>
      <c r="T764" s="118"/>
      <c r="U764" s="117" t="s">
        <v>209</v>
      </c>
      <c r="V764" s="118"/>
      <c r="W764" s="119" t="s">
        <v>257</v>
      </c>
      <c r="X764" s="120"/>
    </row>
    <row r="765" spans="1:24" x14ac:dyDescent="0.25">
      <c r="A765" s="117" t="s">
        <v>31</v>
      </c>
      <c r="B765" s="117"/>
      <c r="C765" s="117"/>
      <c r="D765" s="117"/>
      <c r="E765" s="117"/>
      <c r="F765" s="117"/>
      <c r="G765" s="117"/>
      <c r="H765" s="117"/>
      <c r="I765" s="117"/>
      <c r="J765" s="117"/>
      <c r="K765" s="91"/>
      <c r="L765" s="91"/>
      <c r="M765" s="91"/>
      <c r="N765" s="91"/>
      <c r="O765" s="91"/>
      <c r="P765" s="91"/>
      <c r="Q765" s="117" t="s">
        <v>17</v>
      </c>
      <c r="R765" s="118"/>
      <c r="S765" s="117" t="s">
        <v>18</v>
      </c>
      <c r="T765" s="118"/>
      <c r="U765" s="117" t="s">
        <v>19</v>
      </c>
      <c r="V765" s="118"/>
      <c r="W765" s="119" t="s">
        <v>20</v>
      </c>
      <c r="X765" s="120"/>
    </row>
    <row r="766" spans="1:24" x14ac:dyDescent="0.25">
      <c r="A766" s="28"/>
      <c r="B766" s="88"/>
      <c r="C766" s="28" t="s">
        <v>471</v>
      </c>
      <c r="D766" s="88"/>
      <c r="E766" s="28" t="s">
        <v>472</v>
      </c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128">
        <v>90000</v>
      </c>
      <c r="R766" s="129"/>
      <c r="S766" s="128">
        <v>90000</v>
      </c>
      <c r="T766" s="129"/>
      <c r="U766" s="128">
        <v>47270.62</v>
      </c>
      <c r="V766" s="129"/>
      <c r="W766" s="121">
        <v>52.52</v>
      </c>
      <c r="X766" s="122"/>
    </row>
    <row r="767" spans="1:24" x14ac:dyDescent="0.25">
      <c r="A767" s="12" t="s">
        <v>31</v>
      </c>
      <c r="B767" s="15"/>
      <c r="C767" s="86" t="s">
        <v>184</v>
      </c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124">
        <v>90000</v>
      </c>
      <c r="R767" s="125"/>
      <c r="S767" s="124">
        <v>90000</v>
      </c>
      <c r="T767" s="125"/>
      <c r="U767" s="124">
        <v>47270.62</v>
      </c>
      <c r="V767" s="125"/>
      <c r="W767" s="126">
        <v>52.52</v>
      </c>
      <c r="X767" s="127"/>
    </row>
    <row r="768" spans="1:24" x14ac:dyDescent="0.25">
      <c r="A768" s="12" t="s">
        <v>31</v>
      </c>
      <c r="B768" s="15"/>
      <c r="C768" s="86" t="s">
        <v>185</v>
      </c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124">
        <v>90000</v>
      </c>
      <c r="R768" s="125"/>
      <c r="S768" s="124">
        <v>90000</v>
      </c>
      <c r="T768" s="125"/>
      <c r="U768" s="124">
        <v>47270.62</v>
      </c>
      <c r="V768" s="125"/>
      <c r="W768" s="126">
        <v>52.52</v>
      </c>
      <c r="X768" s="127"/>
    </row>
    <row r="769" spans="1:24" x14ac:dyDescent="0.25">
      <c r="A769" s="12" t="s">
        <v>31</v>
      </c>
      <c r="B769" s="15"/>
      <c r="C769" s="12" t="s">
        <v>316</v>
      </c>
      <c r="D769" s="15"/>
      <c r="E769" s="12" t="s">
        <v>317</v>
      </c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30">
        <v>90000</v>
      </c>
      <c r="R769" s="131"/>
      <c r="S769" s="130">
        <v>90000</v>
      </c>
      <c r="T769" s="131"/>
      <c r="U769" s="130">
        <v>47270.62</v>
      </c>
      <c r="V769" s="131"/>
      <c r="W769" s="132">
        <v>52.52</v>
      </c>
      <c r="X769" s="133"/>
    </row>
    <row r="770" spans="1:24" x14ac:dyDescent="0.25">
      <c r="A770" s="15" t="s">
        <v>31</v>
      </c>
      <c r="B770" s="15"/>
      <c r="C770" s="15" t="s">
        <v>318</v>
      </c>
      <c r="D770" s="15"/>
      <c r="E770" s="15" t="s">
        <v>319</v>
      </c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34" t="s">
        <v>31</v>
      </c>
      <c r="R770" s="131"/>
      <c r="S770" s="134" t="s">
        <v>31</v>
      </c>
      <c r="T770" s="131"/>
      <c r="U770" s="134">
        <v>47270.62</v>
      </c>
      <c r="V770" s="131"/>
      <c r="W770" s="139" t="s">
        <v>31</v>
      </c>
      <c r="X770" s="133"/>
    </row>
    <row r="771" spans="1:24" x14ac:dyDescent="0.25">
      <c r="A771" s="28"/>
      <c r="B771" s="88"/>
      <c r="C771" s="28" t="s">
        <v>473</v>
      </c>
      <c r="D771" s="88"/>
      <c r="E771" s="28" t="s">
        <v>474</v>
      </c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128">
        <v>8500</v>
      </c>
      <c r="R771" s="129"/>
      <c r="S771" s="128">
        <v>8500</v>
      </c>
      <c r="T771" s="129"/>
      <c r="U771" s="128">
        <v>0</v>
      </c>
      <c r="V771" s="129"/>
      <c r="W771" s="121">
        <v>0</v>
      </c>
      <c r="X771" s="122"/>
    </row>
    <row r="772" spans="1:24" x14ac:dyDescent="0.25">
      <c r="A772" s="12" t="s">
        <v>31</v>
      </c>
      <c r="B772" s="15"/>
      <c r="C772" s="86" t="s">
        <v>193</v>
      </c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124">
        <v>8500</v>
      </c>
      <c r="R772" s="125"/>
      <c r="S772" s="124">
        <v>8500</v>
      </c>
      <c r="T772" s="125"/>
      <c r="U772" s="124">
        <v>0</v>
      </c>
      <c r="V772" s="125"/>
      <c r="W772" s="126">
        <v>0</v>
      </c>
      <c r="X772" s="127"/>
    </row>
    <row r="773" spans="1:24" x14ac:dyDescent="0.25">
      <c r="A773" s="12" t="s">
        <v>31</v>
      </c>
      <c r="B773" s="15"/>
      <c r="C773" s="86" t="s">
        <v>195</v>
      </c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124">
        <v>8500</v>
      </c>
      <c r="R773" s="125"/>
      <c r="S773" s="124">
        <v>8500</v>
      </c>
      <c r="T773" s="125"/>
      <c r="U773" s="124">
        <v>0</v>
      </c>
      <c r="V773" s="125"/>
      <c r="W773" s="126">
        <v>0</v>
      </c>
      <c r="X773" s="127"/>
    </row>
    <row r="774" spans="1:24" x14ac:dyDescent="0.25">
      <c r="A774" s="12" t="s">
        <v>31</v>
      </c>
      <c r="B774" s="15"/>
      <c r="C774" s="12" t="s">
        <v>280</v>
      </c>
      <c r="D774" s="15"/>
      <c r="E774" s="12" t="s">
        <v>281</v>
      </c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30">
        <v>8500</v>
      </c>
      <c r="R774" s="131"/>
      <c r="S774" s="130">
        <v>8500</v>
      </c>
      <c r="T774" s="131"/>
      <c r="U774" s="130">
        <v>0</v>
      </c>
      <c r="V774" s="131"/>
      <c r="W774" s="132">
        <v>0</v>
      </c>
      <c r="X774" s="133"/>
    </row>
    <row r="775" spans="1:24" x14ac:dyDescent="0.25">
      <c r="A775" s="27" t="s">
        <v>31</v>
      </c>
      <c r="B775" s="89"/>
      <c r="C775" s="27" t="s">
        <v>475</v>
      </c>
      <c r="D775" s="89"/>
      <c r="E775" s="27" t="s">
        <v>476</v>
      </c>
      <c r="F775" s="89"/>
      <c r="G775" s="89"/>
      <c r="H775" s="89"/>
      <c r="I775" s="89"/>
      <c r="J775" s="89"/>
      <c r="K775" s="89"/>
      <c r="L775" s="89"/>
      <c r="M775" s="89"/>
      <c r="N775" s="89"/>
      <c r="O775" s="89"/>
      <c r="P775" s="89"/>
      <c r="Q775" s="135">
        <v>145000</v>
      </c>
      <c r="R775" s="136"/>
      <c r="S775" s="135">
        <v>145000</v>
      </c>
      <c r="T775" s="136"/>
      <c r="U775" s="135">
        <v>83182.17</v>
      </c>
      <c r="V775" s="136"/>
      <c r="W775" s="137">
        <v>57.37</v>
      </c>
      <c r="X775" s="138"/>
    </row>
    <row r="776" spans="1:24" x14ac:dyDescent="0.25">
      <c r="A776" s="28"/>
      <c r="B776" s="88"/>
      <c r="C776" s="28" t="s">
        <v>477</v>
      </c>
      <c r="D776" s="88"/>
      <c r="E776" s="28" t="s">
        <v>478</v>
      </c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128">
        <v>145000</v>
      </c>
      <c r="R776" s="129"/>
      <c r="S776" s="128">
        <v>145000</v>
      </c>
      <c r="T776" s="129"/>
      <c r="U776" s="128">
        <v>83182.17</v>
      </c>
      <c r="V776" s="129"/>
      <c r="W776" s="121">
        <v>57.37</v>
      </c>
      <c r="X776" s="122"/>
    </row>
    <row r="777" spans="1:24" x14ac:dyDescent="0.25">
      <c r="A777" s="12" t="s">
        <v>31</v>
      </c>
      <c r="B777" s="15"/>
      <c r="C777" s="86" t="s">
        <v>184</v>
      </c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124">
        <v>145000</v>
      </c>
      <c r="R777" s="125"/>
      <c r="S777" s="124">
        <v>145000</v>
      </c>
      <c r="T777" s="125"/>
      <c r="U777" s="124">
        <v>83182.17</v>
      </c>
      <c r="V777" s="125"/>
      <c r="W777" s="126">
        <v>57.37</v>
      </c>
      <c r="X777" s="127"/>
    </row>
    <row r="778" spans="1:24" x14ac:dyDescent="0.25">
      <c r="A778" s="12" t="s">
        <v>31</v>
      </c>
      <c r="B778" s="15"/>
      <c r="C778" s="86" t="s">
        <v>185</v>
      </c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124">
        <v>145000</v>
      </c>
      <c r="R778" s="125"/>
      <c r="S778" s="124">
        <v>145000</v>
      </c>
      <c r="T778" s="125"/>
      <c r="U778" s="124">
        <v>83182.17</v>
      </c>
      <c r="V778" s="125"/>
      <c r="W778" s="126">
        <v>57.37</v>
      </c>
      <c r="X778" s="127"/>
    </row>
    <row r="779" spans="1:24" x14ac:dyDescent="0.25">
      <c r="A779" s="12" t="s">
        <v>31</v>
      </c>
      <c r="B779" s="15"/>
      <c r="C779" s="12" t="s">
        <v>316</v>
      </c>
      <c r="D779" s="15"/>
      <c r="E779" s="12" t="s">
        <v>317</v>
      </c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30">
        <v>145000</v>
      </c>
      <c r="R779" s="131"/>
      <c r="S779" s="130">
        <v>145000</v>
      </c>
      <c r="T779" s="131"/>
      <c r="U779" s="130">
        <v>83182.17</v>
      </c>
      <c r="V779" s="131"/>
      <c r="W779" s="132">
        <v>57.37</v>
      </c>
      <c r="X779" s="133"/>
    </row>
    <row r="780" spans="1:24" x14ac:dyDescent="0.25">
      <c r="A780" s="15" t="s">
        <v>31</v>
      </c>
      <c r="B780" s="15"/>
      <c r="C780" s="15" t="s">
        <v>318</v>
      </c>
      <c r="D780" s="15"/>
      <c r="E780" s="15" t="s">
        <v>319</v>
      </c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34" t="s">
        <v>31</v>
      </c>
      <c r="R780" s="131"/>
      <c r="S780" s="134" t="s">
        <v>31</v>
      </c>
      <c r="T780" s="131"/>
      <c r="U780" s="134">
        <v>83182.17</v>
      </c>
      <c r="V780" s="131"/>
      <c r="W780" s="139" t="s">
        <v>31</v>
      </c>
      <c r="X780" s="133"/>
    </row>
    <row r="781" spans="1:24" x14ac:dyDescent="0.25">
      <c r="A781" s="27" t="s">
        <v>31</v>
      </c>
      <c r="B781" s="89"/>
      <c r="C781" s="27" t="s">
        <v>312</v>
      </c>
      <c r="D781" s="89"/>
      <c r="E781" s="27" t="s">
        <v>313</v>
      </c>
      <c r="F781" s="89"/>
      <c r="G781" s="89"/>
      <c r="H781" s="89"/>
      <c r="I781" s="89"/>
      <c r="J781" s="89"/>
      <c r="K781" s="89"/>
      <c r="L781" s="89"/>
      <c r="M781" s="89"/>
      <c r="N781" s="89"/>
      <c r="O781" s="89"/>
      <c r="P781" s="89"/>
      <c r="Q781" s="135">
        <v>20000</v>
      </c>
      <c r="R781" s="136"/>
      <c r="S781" s="135">
        <v>57000</v>
      </c>
      <c r="T781" s="136"/>
      <c r="U781" s="135">
        <v>56267.65</v>
      </c>
      <c r="V781" s="136"/>
      <c r="W781" s="137">
        <v>98.72</v>
      </c>
      <c r="X781" s="138"/>
    </row>
    <row r="782" spans="1:24" x14ac:dyDescent="0.25">
      <c r="A782" s="28"/>
      <c r="B782" s="88"/>
      <c r="C782" s="28" t="s">
        <v>479</v>
      </c>
      <c r="D782" s="88"/>
      <c r="E782" s="28" t="s">
        <v>480</v>
      </c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128">
        <v>20000</v>
      </c>
      <c r="R782" s="129"/>
      <c r="S782" s="128">
        <v>57000</v>
      </c>
      <c r="T782" s="129"/>
      <c r="U782" s="128">
        <v>56267.65</v>
      </c>
      <c r="V782" s="129"/>
      <c r="W782" s="121">
        <v>98.72</v>
      </c>
      <c r="X782" s="122"/>
    </row>
    <row r="783" spans="1:24" x14ac:dyDescent="0.25">
      <c r="A783" s="12" t="s">
        <v>31</v>
      </c>
      <c r="B783" s="15"/>
      <c r="C783" s="86" t="s">
        <v>184</v>
      </c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124">
        <v>20000</v>
      </c>
      <c r="R783" s="125"/>
      <c r="S783" s="124">
        <v>57000</v>
      </c>
      <c r="T783" s="125"/>
      <c r="U783" s="124">
        <v>56267.65</v>
      </c>
      <c r="V783" s="125"/>
      <c r="W783" s="126">
        <v>98.72</v>
      </c>
      <c r="X783" s="127"/>
    </row>
    <row r="784" spans="1:24" x14ac:dyDescent="0.25">
      <c r="A784" s="12" t="s">
        <v>31</v>
      </c>
      <c r="B784" s="15"/>
      <c r="C784" s="86" t="s">
        <v>185</v>
      </c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124">
        <v>20000</v>
      </c>
      <c r="R784" s="125"/>
      <c r="S784" s="124">
        <v>57000</v>
      </c>
      <c r="T784" s="125"/>
      <c r="U784" s="124">
        <v>56267.65</v>
      </c>
      <c r="V784" s="125"/>
      <c r="W784" s="126">
        <v>98.72</v>
      </c>
      <c r="X784" s="127"/>
    </row>
    <row r="785" spans="1:24" x14ac:dyDescent="0.25">
      <c r="A785" s="12" t="s">
        <v>31</v>
      </c>
      <c r="B785" s="15"/>
      <c r="C785" s="12" t="s">
        <v>316</v>
      </c>
      <c r="D785" s="15"/>
      <c r="E785" s="12" t="s">
        <v>317</v>
      </c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30">
        <v>20000</v>
      </c>
      <c r="R785" s="131"/>
      <c r="S785" s="130">
        <v>57000</v>
      </c>
      <c r="T785" s="131"/>
      <c r="U785" s="130">
        <v>56267.65</v>
      </c>
      <c r="V785" s="131"/>
      <c r="W785" s="132">
        <v>98.72</v>
      </c>
      <c r="X785" s="133"/>
    </row>
    <row r="786" spans="1:24" x14ac:dyDescent="0.25">
      <c r="A786" s="15" t="s">
        <v>31</v>
      </c>
      <c r="B786" s="15"/>
      <c r="C786" s="15" t="s">
        <v>318</v>
      </c>
      <c r="D786" s="15"/>
      <c r="E786" s="15" t="s">
        <v>319</v>
      </c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34" t="s">
        <v>31</v>
      </c>
      <c r="R786" s="131"/>
      <c r="S786" s="134" t="s">
        <v>31</v>
      </c>
      <c r="T786" s="131"/>
      <c r="U786" s="134">
        <v>56267.65</v>
      </c>
      <c r="V786" s="131"/>
      <c r="W786" s="139" t="s">
        <v>31</v>
      </c>
      <c r="X786" s="133"/>
    </row>
    <row r="787" spans="1:24" x14ac:dyDescent="0.25">
      <c r="A787" s="27" t="s">
        <v>31</v>
      </c>
      <c r="B787" s="89"/>
      <c r="C787" s="27" t="s">
        <v>320</v>
      </c>
      <c r="D787" s="89"/>
      <c r="E787" s="27" t="s">
        <v>321</v>
      </c>
      <c r="F787" s="89"/>
      <c r="G787" s="89"/>
      <c r="H787" s="89"/>
      <c r="I787" s="89"/>
      <c r="J787" s="89"/>
      <c r="K787" s="89"/>
      <c r="L787" s="89"/>
      <c r="M787" s="89"/>
      <c r="N787" s="89"/>
      <c r="O787" s="89"/>
      <c r="P787" s="89"/>
      <c r="Q787" s="135">
        <v>133000</v>
      </c>
      <c r="R787" s="136"/>
      <c r="S787" s="135">
        <v>133000</v>
      </c>
      <c r="T787" s="136"/>
      <c r="U787" s="135">
        <v>16618.66</v>
      </c>
      <c r="V787" s="136"/>
      <c r="W787" s="137">
        <v>12.5</v>
      </c>
      <c r="X787" s="138"/>
    </row>
    <row r="788" spans="1:24" x14ac:dyDescent="0.25">
      <c r="A788" s="28"/>
      <c r="B788" s="88"/>
      <c r="C788" s="28" t="s">
        <v>481</v>
      </c>
      <c r="D788" s="88"/>
      <c r="E788" s="28" t="s">
        <v>482</v>
      </c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128">
        <v>53000</v>
      </c>
      <c r="R788" s="129"/>
      <c r="S788" s="128">
        <v>53000</v>
      </c>
      <c r="T788" s="129"/>
      <c r="U788" s="128">
        <v>16618.66</v>
      </c>
      <c r="V788" s="129"/>
      <c r="W788" s="121">
        <v>31.36</v>
      </c>
      <c r="X788" s="122"/>
    </row>
    <row r="789" spans="1:24" x14ac:dyDescent="0.25">
      <c r="A789" s="12" t="s">
        <v>31</v>
      </c>
      <c r="B789" s="15"/>
      <c r="C789" s="86" t="s">
        <v>184</v>
      </c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124">
        <v>53000</v>
      </c>
      <c r="R789" s="125"/>
      <c r="S789" s="124">
        <v>53000</v>
      </c>
      <c r="T789" s="125"/>
      <c r="U789" s="124">
        <v>16618.66</v>
      </c>
      <c r="V789" s="125"/>
      <c r="W789" s="126">
        <v>31.36</v>
      </c>
      <c r="X789" s="127"/>
    </row>
    <row r="790" spans="1:24" x14ac:dyDescent="0.25">
      <c r="A790" s="12" t="s">
        <v>31</v>
      </c>
      <c r="B790" s="15"/>
      <c r="C790" s="86" t="s">
        <v>185</v>
      </c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124">
        <v>53000</v>
      </c>
      <c r="R790" s="125"/>
      <c r="S790" s="124">
        <v>53000</v>
      </c>
      <c r="T790" s="125"/>
      <c r="U790" s="124">
        <v>16618.66</v>
      </c>
      <c r="V790" s="125"/>
      <c r="W790" s="126">
        <v>31.36</v>
      </c>
      <c r="X790" s="127"/>
    </row>
    <row r="791" spans="1:24" x14ac:dyDescent="0.25">
      <c r="A791" s="12" t="s">
        <v>31</v>
      </c>
      <c r="B791" s="15"/>
      <c r="C791" s="12" t="s">
        <v>316</v>
      </c>
      <c r="D791" s="15"/>
      <c r="E791" s="12" t="s">
        <v>317</v>
      </c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30">
        <v>53000</v>
      </c>
      <c r="R791" s="131"/>
      <c r="S791" s="130">
        <v>53000</v>
      </c>
      <c r="T791" s="131"/>
      <c r="U791" s="130">
        <v>16618.66</v>
      </c>
      <c r="V791" s="131"/>
      <c r="W791" s="132">
        <v>31.36</v>
      </c>
      <c r="X791" s="133"/>
    </row>
    <row r="792" spans="1:24" x14ac:dyDescent="0.25">
      <c r="A792" s="15" t="s">
        <v>31</v>
      </c>
      <c r="B792" s="15"/>
      <c r="C792" s="15" t="s">
        <v>318</v>
      </c>
      <c r="D792" s="15"/>
      <c r="E792" s="15" t="s">
        <v>319</v>
      </c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34" t="s">
        <v>31</v>
      </c>
      <c r="R792" s="131"/>
      <c r="S792" s="134" t="s">
        <v>31</v>
      </c>
      <c r="T792" s="131"/>
      <c r="U792" s="134">
        <v>16618.66</v>
      </c>
      <c r="V792" s="131"/>
      <c r="W792" s="139" t="s">
        <v>31</v>
      </c>
      <c r="X792" s="133"/>
    </row>
    <row r="793" spans="1:24" x14ac:dyDescent="0.25">
      <c r="A793" s="28"/>
      <c r="B793" s="88"/>
      <c r="C793" s="28" t="s">
        <v>483</v>
      </c>
      <c r="D793" s="88"/>
      <c r="E793" s="28" t="s">
        <v>484</v>
      </c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128">
        <v>80000</v>
      </c>
      <c r="R793" s="129"/>
      <c r="S793" s="128">
        <v>80000</v>
      </c>
      <c r="T793" s="129"/>
      <c r="U793" s="128">
        <v>0</v>
      </c>
      <c r="V793" s="129"/>
      <c r="W793" s="121">
        <v>0</v>
      </c>
      <c r="X793" s="122"/>
    </row>
    <row r="794" spans="1:24" x14ac:dyDescent="0.25">
      <c r="A794" s="12" t="s">
        <v>31</v>
      </c>
      <c r="B794" s="15"/>
      <c r="C794" s="86" t="s">
        <v>193</v>
      </c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124">
        <v>80000</v>
      </c>
      <c r="R794" s="125"/>
      <c r="S794" s="124">
        <v>80000</v>
      </c>
      <c r="T794" s="125"/>
      <c r="U794" s="124">
        <v>0</v>
      </c>
      <c r="V794" s="125"/>
      <c r="W794" s="126">
        <v>0</v>
      </c>
      <c r="X794" s="127"/>
    </row>
    <row r="795" spans="1:24" x14ac:dyDescent="0.25">
      <c r="A795" s="12" t="s">
        <v>31</v>
      </c>
      <c r="B795" s="15"/>
      <c r="C795" s="86" t="s">
        <v>195</v>
      </c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124">
        <v>80000</v>
      </c>
      <c r="R795" s="125"/>
      <c r="S795" s="124">
        <v>80000</v>
      </c>
      <c r="T795" s="125"/>
      <c r="U795" s="124">
        <v>0</v>
      </c>
      <c r="V795" s="125"/>
      <c r="W795" s="126">
        <v>0</v>
      </c>
      <c r="X795" s="127"/>
    </row>
    <row r="796" spans="1:24" x14ac:dyDescent="0.25">
      <c r="A796" s="12" t="s">
        <v>31</v>
      </c>
      <c r="B796" s="15"/>
      <c r="C796" s="12" t="s">
        <v>451</v>
      </c>
      <c r="D796" s="15"/>
      <c r="E796" s="12" t="s">
        <v>452</v>
      </c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30">
        <v>80000</v>
      </c>
      <c r="R796" s="131"/>
      <c r="S796" s="130">
        <v>80000</v>
      </c>
      <c r="T796" s="131"/>
      <c r="U796" s="130">
        <v>0</v>
      </c>
      <c r="V796" s="131"/>
      <c r="W796" s="132">
        <v>0</v>
      </c>
      <c r="X796" s="133"/>
    </row>
    <row r="797" spans="1:24" x14ac:dyDescent="0.25">
      <c r="A797" s="27" t="s">
        <v>31</v>
      </c>
      <c r="B797" s="89"/>
      <c r="C797" s="27" t="s">
        <v>485</v>
      </c>
      <c r="D797" s="89"/>
      <c r="E797" s="27" t="s">
        <v>486</v>
      </c>
      <c r="F797" s="89"/>
      <c r="G797" s="89"/>
      <c r="H797" s="89"/>
      <c r="I797" s="89"/>
      <c r="J797" s="89"/>
      <c r="K797" s="89"/>
      <c r="L797" s="89"/>
      <c r="M797" s="89"/>
      <c r="N797" s="89"/>
      <c r="O797" s="89"/>
      <c r="P797" s="89"/>
      <c r="Q797" s="135">
        <v>167000</v>
      </c>
      <c r="R797" s="136"/>
      <c r="S797" s="135">
        <v>167000</v>
      </c>
      <c r="T797" s="136"/>
      <c r="U797" s="135">
        <v>70657.570000000007</v>
      </c>
      <c r="V797" s="136"/>
      <c r="W797" s="137">
        <v>42.31</v>
      </c>
      <c r="X797" s="138"/>
    </row>
    <row r="798" spans="1:24" x14ac:dyDescent="0.25">
      <c r="A798" s="28"/>
      <c r="B798" s="88"/>
      <c r="C798" s="28" t="s">
        <v>487</v>
      </c>
      <c r="D798" s="88"/>
      <c r="E798" s="28" t="s">
        <v>488</v>
      </c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128">
        <v>167000</v>
      </c>
      <c r="R798" s="129"/>
      <c r="S798" s="128">
        <v>167000</v>
      </c>
      <c r="T798" s="129"/>
      <c r="U798" s="128">
        <v>70657.570000000007</v>
      </c>
      <c r="V798" s="129"/>
      <c r="W798" s="121">
        <v>42.31</v>
      </c>
      <c r="X798" s="122"/>
    </row>
    <row r="799" spans="1:24" x14ac:dyDescent="0.25">
      <c r="A799" s="12" t="s">
        <v>31</v>
      </c>
      <c r="B799" s="15"/>
      <c r="C799" s="86" t="s">
        <v>184</v>
      </c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124">
        <v>17000</v>
      </c>
      <c r="R799" s="125"/>
      <c r="S799" s="124">
        <v>17000</v>
      </c>
      <c r="T799" s="125"/>
      <c r="U799" s="124">
        <v>12988.85</v>
      </c>
      <c r="V799" s="125"/>
      <c r="W799" s="126">
        <v>76.41</v>
      </c>
      <c r="X799" s="127"/>
    </row>
    <row r="800" spans="1:24" x14ac:dyDescent="0.25">
      <c r="A800" s="12" t="s">
        <v>31</v>
      </c>
      <c r="B800" s="15"/>
      <c r="C800" s="86" t="s">
        <v>185</v>
      </c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124">
        <v>17000</v>
      </c>
      <c r="R800" s="125"/>
      <c r="S800" s="124">
        <v>17000</v>
      </c>
      <c r="T800" s="125"/>
      <c r="U800" s="124">
        <v>12988.85</v>
      </c>
      <c r="V800" s="125"/>
      <c r="W800" s="126">
        <v>76.41</v>
      </c>
      <c r="X800" s="127"/>
    </row>
    <row r="801" spans="1:24" x14ac:dyDescent="0.25">
      <c r="A801" s="12" t="s">
        <v>31</v>
      </c>
      <c r="B801" s="15"/>
      <c r="C801" s="12" t="s">
        <v>489</v>
      </c>
      <c r="D801" s="15"/>
      <c r="E801" s="12" t="s">
        <v>490</v>
      </c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30">
        <v>13000</v>
      </c>
      <c r="R801" s="131"/>
      <c r="S801" s="130">
        <v>13000</v>
      </c>
      <c r="T801" s="131"/>
      <c r="U801" s="130">
        <v>12988.85</v>
      </c>
      <c r="V801" s="131"/>
      <c r="W801" s="132">
        <v>99.91</v>
      </c>
      <c r="X801" s="133"/>
    </row>
    <row r="802" spans="1:24" x14ac:dyDescent="0.25">
      <c r="A802" s="15" t="s">
        <v>31</v>
      </c>
      <c r="B802" s="15"/>
      <c r="C802" s="15" t="s">
        <v>491</v>
      </c>
      <c r="D802" s="15"/>
      <c r="E802" s="15" t="s">
        <v>492</v>
      </c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34" t="s">
        <v>31</v>
      </c>
      <c r="R802" s="131"/>
      <c r="S802" s="134" t="s">
        <v>31</v>
      </c>
      <c r="T802" s="131"/>
      <c r="U802" s="134">
        <v>12988.85</v>
      </c>
      <c r="V802" s="131"/>
      <c r="W802" s="139" t="s">
        <v>31</v>
      </c>
      <c r="X802" s="133"/>
    </row>
    <row r="803" spans="1:24" ht="12" customHeight="1" x14ac:dyDescent="0.25">
      <c r="A803" s="12" t="s">
        <v>31</v>
      </c>
      <c r="B803" s="15"/>
      <c r="C803" s="12" t="s">
        <v>316</v>
      </c>
      <c r="D803" s="15"/>
      <c r="E803" s="12" t="s">
        <v>317</v>
      </c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30">
        <v>4000</v>
      </c>
      <c r="R803" s="131"/>
      <c r="S803" s="130">
        <v>4000</v>
      </c>
      <c r="T803" s="131"/>
      <c r="U803" s="130">
        <v>0</v>
      </c>
      <c r="V803" s="131"/>
      <c r="W803" s="132">
        <v>0</v>
      </c>
      <c r="X803" s="133"/>
    </row>
    <row r="804" spans="1:24" ht="12.75" customHeight="1" x14ac:dyDescent="0.25">
      <c r="A804" s="12" t="s">
        <v>31</v>
      </c>
      <c r="B804" s="15"/>
      <c r="C804" s="86" t="s">
        <v>193</v>
      </c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124">
        <v>150000</v>
      </c>
      <c r="R804" s="125"/>
      <c r="S804" s="124">
        <v>150000</v>
      </c>
      <c r="T804" s="125"/>
      <c r="U804" s="124">
        <v>57668.72</v>
      </c>
      <c r="V804" s="125"/>
      <c r="W804" s="126">
        <v>38.450000000000003</v>
      </c>
      <c r="X804" s="127"/>
    </row>
    <row r="805" spans="1:24" ht="13.5" customHeight="1" x14ac:dyDescent="0.25">
      <c r="A805" s="12" t="s">
        <v>31</v>
      </c>
      <c r="B805" s="15"/>
      <c r="C805" s="86" t="s">
        <v>195</v>
      </c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124">
        <v>150000</v>
      </c>
      <c r="R805" s="125"/>
      <c r="S805" s="124">
        <v>150000</v>
      </c>
      <c r="T805" s="125"/>
      <c r="U805" s="124">
        <v>57668.72</v>
      </c>
      <c r="V805" s="125"/>
      <c r="W805" s="126">
        <v>38.450000000000003</v>
      </c>
      <c r="X805" s="127"/>
    </row>
    <row r="806" spans="1:24" x14ac:dyDescent="0.25">
      <c r="A806" s="12" t="s">
        <v>31</v>
      </c>
      <c r="B806" s="15"/>
      <c r="C806" s="12" t="s">
        <v>280</v>
      </c>
      <c r="D806" s="15"/>
      <c r="E806" s="12" t="s">
        <v>281</v>
      </c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30">
        <v>150000</v>
      </c>
      <c r="R806" s="131"/>
      <c r="S806" s="130">
        <v>150000</v>
      </c>
      <c r="T806" s="131"/>
      <c r="U806" s="130">
        <v>57668.72</v>
      </c>
      <c r="V806" s="131"/>
      <c r="W806" s="132">
        <v>38.450000000000003</v>
      </c>
      <c r="X806" s="133"/>
    </row>
    <row r="807" spans="1:24" x14ac:dyDescent="0.25">
      <c r="A807" s="15" t="s">
        <v>31</v>
      </c>
      <c r="B807" s="15"/>
      <c r="C807" s="15" t="s">
        <v>306</v>
      </c>
      <c r="D807" s="15"/>
      <c r="E807" s="15" t="s">
        <v>307</v>
      </c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34" t="s">
        <v>31</v>
      </c>
      <c r="R807" s="131"/>
      <c r="S807" s="134" t="s">
        <v>31</v>
      </c>
      <c r="T807" s="131"/>
      <c r="U807" s="134">
        <v>9449.9699999999993</v>
      </c>
      <c r="V807" s="131"/>
      <c r="W807" s="139" t="s">
        <v>31</v>
      </c>
      <c r="X807" s="133"/>
    </row>
    <row r="808" spans="1:24" x14ac:dyDescent="0.25">
      <c r="A808" s="15" t="s">
        <v>31</v>
      </c>
      <c r="B808" s="15"/>
      <c r="C808" s="15" t="s">
        <v>347</v>
      </c>
      <c r="D808" s="15"/>
      <c r="E808" s="15" t="s">
        <v>348</v>
      </c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34" t="s">
        <v>31</v>
      </c>
      <c r="R808" s="131"/>
      <c r="S808" s="134" t="s">
        <v>31</v>
      </c>
      <c r="T808" s="131"/>
      <c r="U808" s="134">
        <v>48218.75</v>
      </c>
      <c r="V808" s="131"/>
      <c r="W808" s="139" t="s">
        <v>31</v>
      </c>
      <c r="X808" s="133"/>
    </row>
    <row r="809" spans="1:24" ht="12.75" customHeight="1" x14ac:dyDescent="0.25">
      <c r="A809" s="27" t="s">
        <v>31</v>
      </c>
      <c r="B809" s="89"/>
      <c r="C809" s="27" t="s">
        <v>493</v>
      </c>
      <c r="D809" s="89"/>
      <c r="E809" s="27" t="s">
        <v>494</v>
      </c>
      <c r="F809" s="89"/>
      <c r="G809" s="89"/>
      <c r="H809" s="89"/>
      <c r="I809" s="89"/>
      <c r="J809" s="89"/>
      <c r="K809" s="89"/>
      <c r="L809" s="89"/>
      <c r="M809" s="89"/>
      <c r="N809" s="89"/>
      <c r="O809" s="89"/>
      <c r="P809" s="89"/>
      <c r="Q809" s="135">
        <v>1040000</v>
      </c>
      <c r="R809" s="136"/>
      <c r="S809" s="135">
        <v>1040000</v>
      </c>
      <c r="T809" s="136"/>
      <c r="U809" s="135">
        <v>519264.7</v>
      </c>
      <c r="V809" s="136"/>
      <c r="W809" s="137">
        <v>49.93</v>
      </c>
      <c r="X809" s="138"/>
    </row>
    <row r="810" spans="1:24" ht="12.75" customHeight="1" x14ac:dyDescent="0.25">
      <c r="A810" s="28"/>
      <c r="B810" s="88"/>
      <c r="C810" s="28" t="s">
        <v>495</v>
      </c>
      <c r="D810" s="88"/>
      <c r="E810" s="28" t="s">
        <v>496</v>
      </c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128">
        <v>2000</v>
      </c>
      <c r="R810" s="129"/>
      <c r="S810" s="128">
        <v>2000</v>
      </c>
      <c r="T810" s="129"/>
      <c r="U810" s="128">
        <v>132.69999999999999</v>
      </c>
      <c r="V810" s="129"/>
      <c r="W810" s="121">
        <v>6.64</v>
      </c>
      <c r="X810" s="122"/>
    </row>
    <row r="811" spans="1:24" x14ac:dyDescent="0.25">
      <c r="A811" s="12" t="s">
        <v>31</v>
      </c>
      <c r="B811" s="15"/>
      <c r="C811" s="86" t="s">
        <v>184</v>
      </c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124">
        <v>2000</v>
      </c>
      <c r="R811" s="125"/>
      <c r="S811" s="124">
        <v>2000</v>
      </c>
      <c r="T811" s="125"/>
      <c r="U811" s="124">
        <v>132.69999999999999</v>
      </c>
      <c r="V811" s="125"/>
      <c r="W811" s="126">
        <v>6.64</v>
      </c>
      <c r="X811" s="127"/>
    </row>
    <row r="812" spans="1:24" x14ac:dyDescent="0.25">
      <c r="A812" s="12" t="s">
        <v>31</v>
      </c>
      <c r="B812" s="15"/>
      <c r="C812" s="86" t="s">
        <v>185</v>
      </c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124">
        <v>2000</v>
      </c>
      <c r="R812" s="125"/>
      <c r="S812" s="124">
        <v>2000</v>
      </c>
      <c r="T812" s="125"/>
      <c r="U812" s="124">
        <v>132.69999999999999</v>
      </c>
      <c r="V812" s="125"/>
      <c r="W812" s="126">
        <v>6.64</v>
      </c>
      <c r="X812" s="127"/>
    </row>
    <row r="813" spans="1:24" x14ac:dyDescent="0.25">
      <c r="A813" s="12" t="s">
        <v>31</v>
      </c>
      <c r="B813" s="15"/>
      <c r="C813" s="12" t="s">
        <v>381</v>
      </c>
      <c r="D813" s="15"/>
      <c r="E813" s="12" t="s">
        <v>382</v>
      </c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30">
        <v>2000</v>
      </c>
      <c r="R813" s="131"/>
      <c r="S813" s="130">
        <v>2000</v>
      </c>
      <c r="T813" s="131"/>
      <c r="U813" s="130">
        <v>132.69999999999999</v>
      </c>
      <c r="V813" s="131"/>
      <c r="W813" s="132">
        <v>6.64</v>
      </c>
      <c r="X813" s="133"/>
    </row>
    <row r="814" spans="1:24" x14ac:dyDescent="0.25">
      <c r="A814" s="15" t="s">
        <v>31</v>
      </c>
      <c r="B814" s="15"/>
      <c r="C814" s="15" t="s">
        <v>383</v>
      </c>
      <c r="D814" s="15"/>
      <c r="E814" s="15" t="s">
        <v>384</v>
      </c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34" t="s">
        <v>31</v>
      </c>
      <c r="R814" s="131"/>
      <c r="S814" s="134" t="s">
        <v>31</v>
      </c>
      <c r="T814" s="131"/>
      <c r="U814" s="134">
        <v>132.69999999999999</v>
      </c>
      <c r="V814" s="131"/>
      <c r="W814" s="139" t="s">
        <v>31</v>
      </c>
      <c r="X814" s="133"/>
    </row>
    <row r="815" spans="1:24" ht="12" customHeight="1" x14ac:dyDescent="0.25">
      <c r="A815" s="28"/>
      <c r="B815" s="88"/>
      <c r="C815" s="28" t="s">
        <v>497</v>
      </c>
      <c r="D815" s="88"/>
      <c r="E815" s="28" t="s">
        <v>498</v>
      </c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128">
        <v>1038000</v>
      </c>
      <c r="R815" s="129"/>
      <c r="S815" s="128">
        <v>1038000</v>
      </c>
      <c r="T815" s="129"/>
      <c r="U815" s="128">
        <v>519132</v>
      </c>
      <c r="V815" s="129"/>
      <c r="W815" s="121">
        <v>50.01</v>
      </c>
      <c r="X815" s="122"/>
    </row>
    <row r="816" spans="1:24" x14ac:dyDescent="0.25">
      <c r="A816" s="12" t="s">
        <v>31</v>
      </c>
      <c r="B816" s="15"/>
      <c r="C816" s="86" t="s">
        <v>193</v>
      </c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124">
        <v>935000</v>
      </c>
      <c r="R816" s="125"/>
      <c r="S816" s="124">
        <v>935000</v>
      </c>
      <c r="T816" s="125"/>
      <c r="U816" s="124">
        <v>499767.8</v>
      </c>
      <c r="V816" s="125"/>
      <c r="W816" s="126">
        <v>53.45</v>
      </c>
      <c r="X816" s="127"/>
    </row>
    <row r="817" spans="1:24" x14ac:dyDescent="0.25">
      <c r="A817" s="12" t="s">
        <v>31</v>
      </c>
      <c r="B817" s="15"/>
      <c r="C817" s="86" t="s">
        <v>195</v>
      </c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124">
        <v>935000</v>
      </c>
      <c r="R817" s="125"/>
      <c r="S817" s="124">
        <v>935000</v>
      </c>
      <c r="T817" s="125"/>
      <c r="U817" s="124">
        <v>499767.8</v>
      </c>
      <c r="V817" s="125"/>
      <c r="W817" s="126">
        <v>53.45</v>
      </c>
      <c r="X817" s="127"/>
    </row>
    <row r="818" spans="1:24" x14ac:dyDescent="0.25">
      <c r="A818" s="12" t="s">
        <v>31</v>
      </c>
      <c r="B818" s="15"/>
      <c r="C818" s="12" t="s">
        <v>451</v>
      </c>
      <c r="D818" s="15"/>
      <c r="E818" s="12" t="s">
        <v>452</v>
      </c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30">
        <v>935000</v>
      </c>
      <c r="R818" s="131"/>
      <c r="S818" s="130">
        <v>935000</v>
      </c>
      <c r="T818" s="131"/>
      <c r="U818" s="130">
        <v>499767.8</v>
      </c>
      <c r="V818" s="131"/>
      <c r="W818" s="132">
        <v>53.45</v>
      </c>
      <c r="X818" s="133"/>
    </row>
    <row r="819" spans="1:24" ht="12.75" customHeight="1" x14ac:dyDescent="0.25">
      <c r="A819" s="15" t="s">
        <v>31</v>
      </c>
      <c r="B819" s="15"/>
      <c r="C819" s="15" t="s">
        <v>499</v>
      </c>
      <c r="D819" s="15"/>
      <c r="E819" s="15" t="s">
        <v>500</v>
      </c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34" t="s">
        <v>31</v>
      </c>
      <c r="R819" s="131"/>
      <c r="S819" s="134" t="s">
        <v>31</v>
      </c>
      <c r="T819" s="131"/>
      <c r="U819" s="134">
        <v>499767.8</v>
      </c>
      <c r="V819" s="131"/>
      <c r="W819" s="139" t="s">
        <v>31</v>
      </c>
      <c r="X819" s="133"/>
    </row>
    <row r="820" spans="1:24" ht="12.75" customHeight="1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6"/>
      <c r="R820" s="15"/>
      <c r="S820" s="16"/>
      <c r="T820" s="15"/>
      <c r="U820" s="16"/>
      <c r="V820" s="15"/>
      <c r="W820" s="17"/>
      <c r="X820" s="48"/>
    </row>
    <row r="821" spans="1:24" ht="12.75" customHeight="1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6"/>
      <c r="R821" s="15"/>
      <c r="S821" s="16"/>
      <c r="T821" s="15"/>
      <c r="U821" s="16"/>
      <c r="V821" s="15"/>
      <c r="W821" s="17"/>
      <c r="X821" s="48"/>
    </row>
    <row r="822" spans="1:24" x14ac:dyDescent="0.25">
      <c r="A822" s="24" t="s">
        <v>270</v>
      </c>
      <c r="B822" s="24"/>
      <c r="C822" s="24"/>
      <c r="D822" s="24"/>
      <c r="E822" s="24"/>
      <c r="F822" s="24"/>
      <c r="G822" s="24"/>
      <c r="H822" s="24"/>
      <c r="I822" s="24"/>
      <c r="J822" s="24"/>
      <c r="K822" s="90"/>
      <c r="L822" s="90"/>
      <c r="M822" s="90"/>
      <c r="N822" s="90"/>
      <c r="O822" s="90"/>
      <c r="P822" s="90"/>
      <c r="Q822" s="117" t="s">
        <v>31</v>
      </c>
      <c r="R822" s="118"/>
      <c r="S822" s="117" t="s">
        <v>31</v>
      </c>
      <c r="T822" s="118"/>
      <c r="U822" s="117" t="s">
        <v>31</v>
      </c>
      <c r="V822" s="118"/>
      <c r="W822" s="119" t="s">
        <v>31</v>
      </c>
      <c r="X822" s="120"/>
    </row>
    <row r="823" spans="1:24" x14ac:dyDescent="0.25">
      <c r="A823" s="25" t="s">
        <v>271</v>
      </c>
      <c r="B823" s="25"/>
      <c r="C823" s="25"/>
      <c r="D823" s="25"/>
      <c r="E823" s="25"/>
      <c r="F823" s="25"/>
      <c r="G823" s="25"/>
      <c r="H823" s="25"/>
      <c r="I823" s="25"/>
      <c r="J823" s="25"/>
      <c r="K823" s="92"/>
      <c r="L823" s="92"/>
      <c r="M823" s="92"/>
      <c r="N823" s="92"/>
      <c r="O823" s="92"/>
      <c r="P823" s="92"/>
      <c r="Q823" s="117" t="s">
        <v>31</v>
      </c>
      <c r="R823" s="118"/>
      <c r="S823" s="117" t="s">
        <v>31</v>
      </c>
      <c r="T823" s="118"/>
      <c r="U823" s="117" t="s">
        <v>31</v>
      </c>
      <c r="V823" s="118"/>
      <c r="W823" s="119" t="s">
        <v>31</v>
      </c>
      <c r="X823" s="120"/>
    </row>
    <row r="824" spans="1:24" x14ac:dyDescent="0.25">
      <c r="A824" s="25" t="s">
        <v>272</v>
      </c>
      <c r="B824" s="25"/>
      <c r="C824" s="25" t="s">
        <v>273</v>
      </c>
      <c r="D824" s="25"/>
      <c r="E824" s="25"/>
      <c r="F824" s="25"/>
      <c r="G824" s="25"/>
      <c r="H824" s="25"/>
      <c r="I824" s="25"/>
      <c r="J824" s="25"/>
      <c r="K824" s="92"/>
      <c r="L824" s="92"/>
      <c r="M824" s="92"/>
      <c r="N824" s="92"/>
      <c r="O824" s="92"/>
      <c r="P824" s="92"/>
      <c r="Q824" s="117" t="s">
        <v>207</v>
      </c>
      <c r="R824" s="118"/>
      <c r="S824" s="117" t="s">
        <v>208</v>
      </c>
      <c r="T824" s="118"/>
      <c r="U824" s="117" t="s">
        <v>209</v>
      </c>
      <c r="V824" s="118"/>
      <c r="W824" s="119" t="s">
        <v>257</v>
      </c>
      <c r="X824" s="120"/>
    </row>
    <row r="825" spans="1:24" x14ac:dyDescent="0.25">
      <c r="A825" s="117" t="s">
        <v>31</v>
      </c>
      <c r="B825" s="117"/>
      <c r="C825" s="117"/>
      <c r="D825" s="117"/>
      <c r="E825" s="117"/>
      <c r="F825" s="117"/>
      <c r="G825" s="117"/>
      <c r="H825" s="117"/>
      <c r="I825" s="117"/>
      <c r="J825" s="117"/>
      <c r="K825" s="91"/>
      <c r="L825" s="91"/>
      <c r="M825" s="91"/>
      <c r="N825" s="91"/>
      <c r="O825" s="91"/>
      <c r="P825" s="91"/>
      <c r="Q825" s="117" t="s">
        <v>17</v>
      </c>
      <c r="R825" s="118"/>
      <c r="S825" s="117" t="s">
        <v>18</v>
      </c>
      <c r="T825" s="118"/>
      <c r="U825" s="117" t="s">
        <v>19</v>
      </c>
      <c r="V825" s="118"/>
      <c r="W825" s="119" t="s">
        <v>20</v>
      </c>
      <c r="X825" s="120"/>
    </row>
    <row r="826" spans="1:24" x14ac:dyDescent="0.25">
      <c r="A826" s="12" t="s">
        <v>31</v>
      </c>
      <c r="B826" s="15"/>
      <c r="C826" s="86" t="s">
        <v>204</v>
      </c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124">
        <v>103000</v>
      </c>
      <c r="R826" s="125"/>
      <c r="S826" s="124">
        <v>103000</v>
      </c>
      <c r="T826" s="125"/>
      <c r="U826" s="124">
        <v>19364.2</v>
      </c>
      <c r="V826" s="125"/>
      <c r="W826" s="126">
        <v>18.8</v>
      </c>
      <c r="X826" s="127"/>
    </row>
    <row r="827" spans="1:24" x14ac:dyDescent="0.25">
      <c r="A827" s="12" t="s">
        <v>31</v>
      </c>
      <c r="B827" s="15"/>
      <c r="C827" s="86" t="s">
        <v>200</v>
      </c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124">
        <v>103000</v>
      </c>
      <c r="R827" s="125"/>
      <c r="S827" s="124">
        <v>103000</v>
      </c>
      <c r="T827" s="125"/>
      <c r="U827" s="124">
        <v>19364.2</v>
      </c>
      <c r="V827" s="125"/>
      <c r="W827" s="126">
        <v>18.8</v>
      </c>
      <c r="X827" s="127"/>
    </row>
    <row r="828" spans="1:24" x14ac:dyDescent="0.25">
      <c r="A828" s="12" t="s">
        <v>31</v>
      </c>
      <c r="B828" s="15"/>
      <c r="C828" s="12" t="s">
        <v>451</v>
      </c>
      <c r="D828" s="15"/>
      <c r="E828" s="12" t="s">
        <v>452</v>
      </c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30">
        <v>103000</v>
      </c>
      <c r="R828" s="131"/>
      <c r="S828" s="130">
        <v>103000</v>
      </c>
      <c r="T828" s="131"/>
      <c r="U828" s="130">
        <v>19364.2</v>
      </c>
      <c r="V828" s="131"/>
      <c r="W828" s="132">
        <v>18.8</v>
      </c>
      <c r="X828" s="133"/>
    </row>
    <row r="829" spans="1:24" x14ac:dyDescent="0.25">
      <c r="A829" s="15" t="s">
        <v>31</v>
      </c>
      <c r="B829" s="15"/>
      <c r="C829" s="15" t="s">
        <v>499</v>
      </c>
      <c r="D829" s="15"/>
      <c r="E829" s="15" t="s">
        <v>500</v>
      </c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34" t="s">
        <v>31</v>
      </c>
      <c r="R829" s="131"/>
      <c r="S829" s="134" t="s">
        <v>31</v>
      </c>
      <c r="T829" s="131"/>
      <c r="U829" s="134">
        <v>19364.2</v>
      </c>
      <c r="V829" s="131"/>
      <c r="W829" s="139" t="s">
        <v>31</v>
      </c>
      <c r="X829" s="133"/>
    </row>
    <row r="830" spans="1:24" x14ac:dyDescent="0.25">
      <c r="A830" s="27" t="s">
        <v>31</v>
      </c>
      <c r="B830" s="89"/>
      <c r="C830" s="27" t="s">
        <v>501</v>
      </c>
      <c r="D830" s="89"/>
      <c r="E830" s="27" t="s">
        <v>502</v>
      </c>
      <c r="F830" s="89"/>
      <c r="G830" s="89"/>
      <c r="H830" s="89"/>
      <c r="I830" s="89"/>
      <c r="J830" s="89"/>
      <c r="K830" s="89"/>
      <c r="L830" s="89"/>
      <c r="M830" s="89"/>
      <c r="N830" s="89"/>
      <c r="O830" s="89"/>
      <c r="P830" s="89"/>
      <c r="Q830" s="135">
        <v>66100</v>
      </c>
      <c r="R830" s="136"/>
      <c r="S830" s="135">
        <v>66100</v>
      </c>
      <c r="T830" s="136"/>
      <c r="U830" s="135">
        <v>8036.88</v>
      </c>
      <c r="V830" s="136"/>
      <c r="W830" s="137">
        <v>12.16</v>
      </c>
      <c r="X830" s="138"/>
    </row>
    <row r="831" spans="1:24" x14ac:dyDescent="0.25">
      <c r="A831" s="28"/>
      <c r="B831" s="88"/>
      <c r="C831" s="28" t="s">
        <v>503</v>
      </c>
      <c r="D831" s="88"/>
      <c r="E831" s="28" t="s">
        <v>504</v>
      </c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128">
        <v>47100</v>
      </c>
      <c r="R831" s="129"/>
      <c r="S831" s="128">
        <v>47100</v>
      </c>
      <c r="T831" s="129"/>
      <c r="U831" s="128">
        <v>870</v>
      </c>
      <c r="V831" s="129"/>
      <c r="W831" s="121">
        <v>1.85</v>
      </c>
      <c r="X831" s="122"/>
    </row>
    <row r="832" spans="1:24" x14ac:dyDescent="0.25">
      <c r="A832" s="12" t="s">
        <v>31</v>
      </c>
      <c r="B832" s="15"/>
      <c r="C832" s="86" t="s">
        <v>193</v>
      </c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124">
        <v>47100</v>
      </c>
      <c r="R832" s="125"/>
      <c r="S832" s="124">
        <v>47100</v>
      </c>
      <c r="T832" s="125"/>
      <c r="U832" s="124">
        <v>870</v>
      </c>
      <c r="V832" s="125"/>
      <c r="W832" s="126">
        <v>1.85</v>
      </c>
      <c r="X832" s="127"/>
    </row>
    <row r="833" spans="1:24" x14ac:dyDescent="0.25">
      <c r="A833" s="12" t="s">
        <v>31</v>
      </c>
      <c r="B833" s="15"/>
      <c r="C833" s="86" t="s">
        <v>195</v>
      </c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124">
        <v>47100</v>
      </c>
      <c r="R833" s="125"/>
      <c r="S833" s="124">
        <v>47100</v>
      </c>
      <c r="T833" s="125"/>
      <c r="U833" s="124">
        <v>870</v>
      </c>
      <c r="V833" s="125"/>
      <c r="W833" s="126">
        <v>1.85</v>
      </c>
      <c r="X833" s="127"/>
    </row>
    <row r="834" spans="1:24" x14ac:dyDescent="0.25">
      <c r="A834" s="12" t="s">
        <v>31</v>
      </c>
      <c r="B834" s="15"/>
      <c r="C834" s="12" t="s">
        <v>389</v>
      </c>
      <c r="D834" s="15"/>
      <c r="E834" s="12" t="s">
        <v>390</v>
      </c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30">
        <v>47100</v>
      </c>
      <c r="R834" s="131"/>
      <c r="S834" s="130">
        <v>47100</v>
      </c>
      <c r="T834" s="131"/>
      <c r="U834" s="130">
        <v>870</v>
      </c>
      <c r="V834" s="131"/>
      <c r="W834" s="132">
        <v>1.85</v>
      </c>
      <c r="X834" s="133"/>
    </row>
    <row r="835" spans="1:24" x14ac:dyDescent="0.25">
      <c r="A835" s="15" t="s">
        <v>31</v>
      </c>
      <c r="B835" s="15"/>
      <c r="C835" s="15" t="s">
        <v>505</v>
      </c>
      <c r="D835" s="15"/>
      <c r="E835" s="15" t="s">
        <v>506</v>
      </c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34" t="s">
        <v>31</v>
      </c>
      <c r="R835" s="131"/>
      <c r="S835" s="134" t="s">
        <v>31</v>
      </c>
      <c r="T835" s="131"/>
      <c r="U835" s="134">
        <v>870</v>
      </c>
      <c r="V835" s="131"/>
      <c r="W835" s="139" t="s">
        <v>31</v>
      </c>
      <c r="X835" s="133"/>
    </row>
    <row r="836" spans="1:24" x14ac:dyDescent="0.25">
      <c r="A836" s="28"/>
      <c r="B836" s="88"/>
      <c r="C836" s="28" t="s">
        <v>507</v>
      </c>
      <c r="D836" s="88"/>
      <c r="E836" s="28" t="s">
        <v>508</v>
      </c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128">
        <v>4000</v>
      </c>
      <c r="R836" s="129"/>
      <c r="S836" s="128">
        <v>4000</v>
      </c>
      <c r="T836" s="129"/>
      <c r="U836" s="128">
        <v>0</v>
      </c>
      <c r="V836" s="129"/>
      <c r="W836" s="121">
        <v>0</v>
      </c>
      <c r="X836" s="122"/>
    </row>
    <row r="837" spans="1:24" x14ac:dyDescent="0.25">
      <c r="A837" s="12" t="s">
        <v>31</v>
      </c>
      <c r="B837" s="15"/>
      <c r="C837" s="86" t="s">
        <v>193</v>
      </c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124">
        <v>4000</v>
      </c>
      <c r="R837" s="125"/>
      <c r="S837" s="124">
        <v>4000</v>
      </c>
      <c r="T837" s="125"/>
      <c r="U837" s="124">
        <v>0</v>
      </c>
      <c r="V837" s="125"/>
      <c r="W837" s="126">
        <v>0</v>
      </c>
      <c r="X837" s="127"/>
    </row>
    <row r="838" spans="1:24" x14ac:dyDescent="0.25">
      <c r="A838" s="12" t="s">
        <v>31</v>
      </c>
      <c r="B838" s="15"/>
      <c r="C838" s="86" t="s">
        <v>195</v>
      </c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124">
        <v>4000</v>
      </c>
      <c r="R838" s="125"/>
      <c r="S838" s="124">
        <v>4000</v>
      </c>
      <c r="T838" s="125"/>
      <c r="U838" s="124">
        <v>0</v>
      </c>
      <c r="V838" s="125"/>
      <c r="W838" s="126">
        <v>0</v>
      </c>
      <c r="X838" s="127"/>
    </row>
    <row r="839" spans="1:24" x14ac:dyDescent="0.25">
      <c r="A839" s="12" t="s">
        <v>31</v>
      </c>
      <c r="B839" s="15"/>
      <c r="C839" s="12" t="s">
        <v>389</v>
      </c>
      <c r="D839" s="15"/>
      <c r="E839" s="12" t="s">
        <v>390</v>
      </c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30">
        <v>4000</v>
      </c>
      <c r="R839" s="131"/>
      <c r="S839" s="130">
        <v>4000</v>
      </c>
      <c r="T839" s="131"/>
      <c r="U839" s="130">
        <v>0</v>
      </c>
      <c r="V839" s="131"/>
      <c r="W839" s="132">
        <v>0</v>
      </c>
      <c r="X839" s="133"/>
    </row>
    <row r="840" spans="1:24" x14ac:dyDescent="0.25">
      <c r="A840" s="28"/>
      <c r="B840" s="88"/>
      <c r="C840" s="28" t="s">
        <v>509</v>
      </c>
      <c r="D840" s="88"/>
      <c r="E840" s="28" t="s">
        <v>510</v>
      </c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128">
        <v>15000</v>
      </c>
      <c r="R840" s="129"/>
      <c r="S840" s="128">
        <v>15000</v>
      </c>
      <c r="T840" s="129"/>
      <c r="U840" s="128">
        <v>7166.88</v>
      </c>
      <c r="V840" s="129"/>
      <c r="W840" s="121">
        <v>47.78</v>
      </c>
      <c r="X840" s="122"/>
    </row>
    <row r="841" spans="1:24" x14ac:dyDescent="0.25">
      <c r="A841" s="12" t="s">
        <v>31</v>
      </c>
      <c r="B841" s="15"/>
      <c r="C841" s="86" t="s">
        <v>184</v>
      </c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124">
        <v>15000</v>
      </c>
      <c r="R841" s="125"/>
      <c r="S841" s="124">
        <v>15000</v>
      </c>
      <c r="T841" s="125"/>
      <c r="U841" s="124">
        <v>7166.88</v>
      </c>
      <c r="V841" s="125"/>
      <c r="W841" s="126">
        <v>47.78</v>
      </c>
      <c r="X841" s="127"/>
    </row>
    <row r="842" spans="1:24" x14ac:dyDescent="0.25">
      <c r="A842" s="12" t="s">
        <v>31</v>
      </c>
      <c r="B842" s="15"/>
      <c r="C842" s="86" t="s">
        <v>185</v>
      </c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124">
        <v>15000</v>
      </c>
      <c r="R842" s="125"/>
      <c r="S842" s="124">
        <v>15000</v>
      </c>
      <c r="T842" s="125"/>
      <c r="U842" s="124">
        <v>7166.88</v>
      </c>
      <c r="V842" s="125"/>
      <c r="W842" s="126">
        <v>47.78</v>
      </c>
      <c r="X842" s="127"/>
    </row>
    <row r="843" spans="1:24" x14ac:dyDescent="0.25">
      <c r="A843" s="12" t="s">
        <v>31</v>
      </c>
      <c r="B843" s="15"/>
      <c r="C843" s="12" t="s">
        <v>489</v>
      </c>
      <c r="D843" s="15"/>
      <c r="E843" s="12" t="s">
        <v>490</v>
      </c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30">
        <v>15000</v>
      </c>
      <c r="R843" s="131"/>
      <c r="S843" s="130">
        <v>15000</v>
      </c>
      <c r="T843" s="131"/>
      <c r="U843" s="130">
        <v>7166.88</v>
      </c>
      <c r="V843" s="131"/>
      <c r="W843" s="132">
        <v>47.78</v>
      </c>
      <c r="X843" s="133"/>
    </row>
    <row r="844" spans="1:24" x14ac:dyDescent="0.25">
      <c r="A844" s="15" t="s">
        <v>31</v>
      </c>
      <c r="B844" s="15"/>
      <c r="C844" s="15" t="s">
        <v>511</v>
      </c>
      <c r="D844" s="15"/>
      <c r="E844" s="15" t="s">
        <v>512</v>
      </c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34" t="s">
        <v>31</v>
      </c>
      <c r="R844" s="131"/>
      <c r="S844" s="134" t="s">
        <v>31</v>
      </c>
      <c r="T844" s="131"/>
      <c r="U844" s="134">
        <v>7166.88</v>
      </c>
      <c r="V844" s="131"/>
      <c r="W844" s="139" t="s">
        <v>31</v>
      </c>
      <c r="X844" s="133"/>
    </row>
    <row r="845" spans="1:24" x14ac:dyDescent="0.25">
      <c r="A845" s="27" t="s">
        <v>31</v>
      </c>
      <c r="B845" s="89"/>
      <c r="C845" s="27" t="s">
        <v>513</v>
      </c>
      <c r="D845" s="89"/>
      <c r="E845" s="27" t="s">
        <v>514</v>
      </c>
      <c r="F845" s="89"/>
      <c r="G845" s="89"/>
      <c r="H845" s="89"/>
      <c r="I845" s="89"/>
      <c r="J845" s="89"/>
      <c r="K845" s="89"/>
      <c r="L845" s="89"/>
      <c r="M845" s="89"/>
      <c r="N845" s="89"/>
      <c r="O845" s="89"/>
      <c r="P845" s="89"/>
      <c r="Q845" s="135">
        <v>23000</v>
      </c>
      <c r="R845" s="136"/>
      <c r="S845" s="135">
        <v>23000</v>
      </c>
      <c r="T845" s="136"/>
      <c r="U845" s="135">
        <v>6370.56</v>
      </c>
      <c r="V845" s="136"/>
      <c r="W845" s="137">
        <v>27.7</v>
      </c>
      <c r="X845" s="138"/>
    </row>
    <row r="846" spans="1:24" x14ac:dyDescent="0.25">
      <c r="A846" s="28"/>
      <c r="B846" s="88"/>
      <c r="C846" s="28" t="s">
        <v>515</v>
      </c>
      <c r="D846" s="88"/>
      <c r="E846" s="28" t="s">
        <v>516</v>
      </c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128">
        <v>23000</v>
      </c>
      <c r="R846" s="129"/>
      <c r="S846" s="128">
        <v>23000</v>
      </c>
      <c r="T846" s="129"/>
      <c r="U846" s="128">
        <v>6370.56</v>
      </c>
      <c r="V846" s="129"/>
      <c r="W846" s="121">
        <v>27.7</v>
      </c>
      <c r="X846" s="122"/>
    </row>
    <row r="847" spans="1:24" x14ac:dyDescent="0.25">
      <c r="A847" s="12" t="s">
        <v>31</v>
      </c>
      <c r="B847" s="15"/>
      <c r="C847" s="86" t="s">
        <v>184</v>
      </c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124">
        <v>23000</v>
      </c>
      <c r="R847" s="125"/>
      <c r="S847" s="124">
        <v>23000</v>
      </c>
      <c r="T847" s="125"/>
      <c r="U847" s="124">
        <v>6370.56</v>
      </c>
      <c r="V847" s="125"/>
      <c r="W847" s="126">
        <v>27.7</v>
      </c>
      <c r="X847" s="127"/>
    </row>
    <row r="848" spans="1:24" x14ac:dyDescent="0.25">
      <c r="A848" s="12" t="s">
        <v>31</v>
      </c>
      <c r="B848" s="15"/>
      <c r="C848" s="86" t="s">
        <v>185</v>
      </c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124">
        <v>23000</v>
      </c>
      <c r="R848" s="125"/>
      <c r="S848" s="124">
        <v>23000</v>
      </c>
      <c r="T848" s="125"/>
      <c r="U848" s="124">
        <v>6370.56</v>
      </c>
      <c r="V848" s="125"/>
      <c r="W848" s="126">
        <v>27.7</v>
      </c>
      <c r="X848" s="127"/>
    </row>
    <row r="849" spans="1:24" x14ac:dyDescent="0.25">
      <c r="A849" s="12" t="s">
        <v>31</v>
      </c>
      <c r="B849" s="15"/>
      <c r="C849" s="12" t="s">
        <v>489</v>
      </c>
      <c r="D849" s="15"/>
      <c r="E849" s="12" t="s">
        <v>490</v>
      </c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30">
        <v>23000</v>
      </c>
      <c r="R849" s="131"/>
      <c r="S849" s="130">
        <v>23000</v>
      </c>
      <c r="T849" s="131"/>
      <c r="U849" s="130">
        <v>6370.56</v>
      </c>
      <c r="V849" s="131"/>
      <c r="W849" s="132">
        <v>27.7</v>
      </c>
      <c r="X849" s="133"/>
    </row>
    <row r="850" spans="1:24" x14ac:dyDescent="0.25">
      <c r="A850" s="15" t="s">
        <v>31</v>
      </c>
      <c r="B850" s="15"/>
      <c r="C850" s="15" t="s">
        <v>511</v>
      </c>
      <c r="D850" s="15"/>
      <c r="E850" s="15" t="s">
        <v>512</v>
      </c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34" t="s">
        <v>31</v>
      </c>
      <c r="R850" s="131"/>
      <c r="S850" s="134" t="s">
        <v>31</v>
      </c>
      <c r="T850" s="131"/>
      <c r="U850" s="134">
        <v>6370.56</v>
      </c>
      <c r="V850" s="131"/>
      <c r="W850" s="139" t="s">
        <v>31</v>
      </c>
      <c r="X850" s="133"/>
    </row>
    <row r="851" spans="1:24" x14ac:dyDescent="0.25">
      <c r="A851" s="27" t="s">
        <v>31</v>
      </c>
      <c r="B851" s="89"/>
      <c r="C851" s="27" t="s">
        <v>517</v>
      </c>
      <c r="D851" s="89"/>
      <c r="E851" s="27" t="s">
        <v>518</v>
      </c>
      <c r="F851" s="89"/>
      <c r="G851" s="89"/>
      <c r="H851" s="89"/>
      <c r="I851" s="89"/>
      <c r="J851" s="89"/>
      <c r="K851" s="89"/>
      <c r="L851" s="89"/>
      <c r="M851" s="89"/>
      <c r="N851" s="89"/>
      <c r="O851" s="89"/>
      <c r="P851" s="89"/>
      <c r="Q851" s="135">
        <v>201036</v>
      </c>
      <c r="R851" s="136"/>
      <c r="S851" s="135">
        <v>201036</v>
      </c>
      <c r="T851" s="136"/>
      <c r="U851" s="135">
        <v>56743.85</v>
      </c>
      <c r="V851" s="136"/>
      <c r="W851" s="137">
        <v>28.23</v>
      </c>
      <c r="X851" s="138"/>
    </row>
    <row r="852" spans="1:24" x14ac:dyDescent="0.25">
      <c r="A852" s="28"/>
      <c r="B852" s="88"/>
      <c r="C852" s="28" t="s">
        <v>519</v>
      </c>
      <c r="D852" s="88"/>
      <c r="E852" s="28" t="s">
        <v>520</v>
      </c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128">
        <v>60636</v>
      </c>
      <c r="R852" s="129"/>
      <c r="S852" s="128">
        <v>60636</v>
      </c>
      <c r="T852" s="129"/>
      <c r="U852" s="128">
        <v>0</v>
      </c>
      <c r="V852" s="129"/>
      <c r="W852" s="121">
        <v>0</v>
      </c>
      <c r="X852" s="122"/>
    </row>
    <row r="853" spans="1:24" x14ac:dyDescent="0.25">
      <c r="A853" s="12" t="s">
        <v>31</v>
      </c>
      <c r="B853" s="15"/>
      <c r="C853" s="86" t="s">
        <v>193</v>
      </c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124">
        <v>60636</v>
      </c>
      <c r="R853" s="125"/>
      <c r="S853" s="124">
        <v>60636</v>
      </c>
      <c r="T853" s="125"/>
      <c r="U853" s="124">
        <v>0</v>
      </c>
      <c r="V853" s="125"/>
      <c r="W853" s="126">
        <v>0</v>
      </c>
      <c r="X853" s="127"/>
    </row>
    <row r="854" spans="1:24" x14ac:dyDescent="0.25">
      <c r="A854" s="12" t="s">
        <v>31</v>
      </c>
      <c r="B854" s="15"/>
      <c r="C854" s="86" t="s">
        <v>195</v>
      </c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124">
        <v>60636</v>
      </c>
      <c r="R854" s="125"/>
      <c r="S854" s="124">
        <v>60636</v>
      </c>
      <c r="T854" s="125"/>
      <c r="U854" s="124">
        <v>0</v>
      </c>
      <c r="V854" s="125"/>
      <c r="W854" s="126">
        <v>0</v>
      </c>
      <c r="X854" s="127"/>
    </row>
    <row r="855" spans="1:24" x14ac:dyDescent="0.25">
      <c r="A855" s="12" t="s">
        <v>31</v>
      </c>
      <c r="B855" s="15"/>
      <c r="C855" s="12" t="s">
        <v>288</v>
      </c>
      <c r="D855" s="15"/>
      <c r="E855" s="12" t="s">
        <v>289</v>
      </c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30">
        <v>58716</v>
      </c>
      <c r="R855" s="131"/>
      <c r="S855" s="130">
        <v>58716</v>
      </c>
      <c r="T855" s="131"/>
      <c r="U855" s="130">
        <v>0</v>
      </c>
      <c r="V855" s="131"/>
      <c r="W855" s="132">
        <v>0</v>
      </c>
      <c r="X855" s="133"/>
    </row>
    <row r="856" spans="1:24" x14ac:dyDescent="0.25">
      <c r="A856" s="12" t="s">
        <v>31</v>
      </c>
      <c r="B856" s="15"/>
      <c r="C856" s="12" t="s">
        <v>280</v>
      </c>
      <c r="D856" s="15"/>
      <c r="E856" s="12" t="s">
        <v>281</v>
      </c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30">
        <v>1920</v>
      </c>
      <c r="R856" s="131"/>
      <c r="S856" s="130">
        <v>1920</v>
      </c>
      <c r="T856" s="131"/>
      <c r="U856" s="130">
        <v>0</v>
      </c>
      <c r="V856" s="131"/>
      <c r="W856" s="132">
        <v>0</v>
      </c>
      <c r="X856" s="133"/>
    </row>
    <row r="857" spans="1:24" x14ac:dyDescent="0.25">
      <c r="A857" s="28"/>
      <c r="B857" s="88"/>
      <c r="C857" s="28" t="s">
        <v>521</v>
      </c>
      <c r="D857" s="88"/>
      <c r="E857" s="28" t="s">
        <v>522</v>
      </c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128">
        <v>5000</v>
      </c>
      <c r="R857" s="129"/>
      <c r="S857" s="128">
        <v>5000</v>
      </c>
      <c r="T857" s="129"/>
      <c r="U857" s="128">
        <v>1348.58</v>
      </c>
      <c r="V857" s="129"/>
      <c r="W857" s="121">
        <v>26.97</v>
      </c>
      <c r="X857" s="122"/>
    </row>
    <row r="858" spans="1:24" x14ac:dyDescent="0.25">
      <c r="A858" s="12" t="s">
        <v>31</v>
      </c>
      <c r="B858" s="15"/>
      <c r="C858" s="86" t="s">
        <v>184</v>
      </c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124">
        <v>5000</v>
      </c>
      <c r="R858" s="125"/>
      <c r="S858" s="124">
        <v>5000</v>
      </c>
      <c r="T858" s="125"/>
      <c r="U858" s="124">
        <v>1348.58</v>
      </c>
      <c r="V858" s="125"/>
      <c r="W858" s="126">
        <v>26.97</v>
      </c>
      <c r="X858" s="127"/>
    </row>
    <row r="859" spans="1:24" x14ac:dyDescent="0.25">
      <c r="A859" s="12" t="s">
        <v>31</v>
      </c>
      <c r="B859" s="15"/>
      <c r="C859" s="86" t="s">
        <v>185</v>
      </c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124">
        <v>5000</v>
      </c>
      <c r="R859" s="125"/>
      <c r="S859" s="124">
        <v>5000</v>
      </c>
      <c r="T859" s="125"/>
      <c r="U859" s="124">
        <v>1348.58</v>
      </c>
      <c r="V859" s="125"/>
      <c r="W859" s="126">
        <v>26.97</v>
      </c>
      <c r="X859" s="127"/>
    </row>
    <row r="860" spans="1:24" x14ac:dyDescent="0.25">
      <c r="A860" s="12" t="s">
        <v>31</v>
      </c>
      <c r="B860" s="15"/>
      <c r="C860" s="12" t="s">
        <v>489</v>
      </c>
      <c r="D860" s="15"/>
      <c r="E860" s="12" t="s">
        <v>490</v>
      </c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30">
        <v>5000</v>
      </c>
      <c r="R860" s="131"/>
      <c r="S860" s="130">
        <v>5000</v>
      </c>
      <c r="T860" s="131"/>
      <c r="U860" s="130">
        <v>1348.58</v>
      </c>
      <c r="V860" s="131"/>
      <c r="W860" s="132">
        <v>26.97</v>
      </c>
      <c r="X860" s="133"/>
    </row>
    <row r="861" spans="1:24" x14ac:dyDescent="0.25">
      <c r="A861" s="15" t="s">
        <v>31</v>
      </c>
      <c r="B861" s="15"/>
      <c r="C861" s="15" t="s">
        <v>491</v>
      </c>
      <c r="D861" s="15"/>
      <c r="E861" s="15" t="s">
        <v>492</v>
      </c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34" t="s">
        <v>31</v>
      </c>
      <c r="R861" s="131"/>
      <c r="S861" s="134" t="s">
        <v>31</v>
      </c>
      <c r="T861" s="131"/>
      <c r="U861" s="134">
        <v>1348.58</v>
      </c>
      <c r="V861" s="131"/>
      <c r="W861" s="139" t="s">
        <v>31</v>
      </c>
      <c r="X861" s="133"/>
    </row>
    <row r="862" spans="1:24" x14ac:dyDescent="0.25">
      <c r="A862" s="28"/>
      <c r="B862" s="88"/>
      <c r="C862" s="28" t="s">
        <v>523</v>
      </c>
      <c r="D862" s="88"/>
      <c r="E862" s="28" t="s">
        <v>524</v>
      </c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128">
        <v>115400</v>
      </c>
      <c r="R862" s="129"/>
      <c r="S862" s="128">
        <v>115400</v>
      </c>
      <c r="T862" s="129"/>
      <c r="U862" s="128">
        <v>48215.27</v>
      </c>
      <c r="V862" s="129"/>
      <c r="W862" s="121">
        <v>41.78</v>
      </c>
      <c r="X862" s="122"/>
    </row>
    <row r="863" spans="1:24" x14ac:dyDescent="0.25">
      <c r="A863" s="12" t="s">
        <v>31</v>
      </c>
      <c r="B863" s="15"/>
      <c r="C863" s="86" t="s">
        <v>184</v>
      </c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124">
        <v>115400</v>
      </c>
      <c r="R863" s="125"/>
      <c r="S863" s="124">
        <v>115400</v>
      </c>
      <c r="T863" s="125"/>
      <c r="U863" s="124">
        <v>48215.27</v>
      </c>
      <c r="V863" s="125"/>
      <c r="W863" s="126">
        <v>41.78</v>
      </c>
      <c r="X863" s="127"/>
    </row>
    <row r="864" spans="1:24" x14ac:dyDescent="0.25">
      <c r="A864" s="12" t="s">
        <v>31</v>
      </c>
      <c r="B864" s="15"/>
      <c r="C864" s="86" t="s">
        <v>185</v>
      </c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124">
        <v>115400</v>
      </c>
      <c r="R864" s="125"/>
      <c r="S864" s="124">
        <v>115400</v>
      </c>
      <c r="T864" s="125"/>
      <c r="U864" s="124">
        <v>48215.27</v>
      </c>
      <c r="V864" s="125"/>
      <c r="W864" s="126">
        <v>41.78</v>
      </c>
      <c r="X864" s="127"/>
    </row>
    <row r="865" spans="1:24" x14ac:dyDescent="0.25">
      <c r="A865" s="12" t="s">
        <v>31</v>
      </c>
      <c r="B865" s="15"/>
      <c r="C865" s="12" t="s">
        <v>280</v>
      </c>
      <c r="D865" s="15"/>
      <c r="E865" s="12" t="s">
        <v>281</v>
      </c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30">
        <v>5600</v>
      </c>
      <c r="R865" s="131"/>
      <c r="S865" s="130">
        <v>5600</v>
      </c>
      <c r="T865" s="131"/>
      <c r="U865" s="130">
        <v>0</v>
      </c>
      <c r="V865" s="131"/>
      <c r="W865" s="132">
        <v>0</v>
      </c>
      <c r="X865" s="133"/>
    </row>
    <row r="866" spans="1:24" x14ac:dyDescent="0.25">
      <c r="A866" s="12" t="s">
        <v>31</v>
      </c>
      <c r="B866" s="15"/>
      <c r="C866" s="12" t="s">
        <v>489</v>
      </c>
      <c r="D866" s="15"/>
      <c r="E866" s="12" t="s">
        <v>490</v>
      </c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30">
        <v>80600</v>
      </c>
      <c r="R866" s="131"/>
      <c r="S866" s="130">
        <v>80600</v>
      </c>
      <c r="T866" s="131"/>
      <c r="U866" s="130">
        <v>33017.269999999997</v>
      </c>
      <c r="V866" s="131"/>
      <c r="W866" s="132">
        <v>40.96</v>
      </c>
      <c r="X866" s="133"/>
    </row>
    <row r="867" spans="1:24" x14ac:dyDescent="0.25">
      <c r="A867" s="15" t="s">
        <v>31</v>
      </c>
      <c r="B867" s="15"/>
      <c r="C867" s="15" t="s">
        <v>511</v>
      </c>
      <c r="D867" s="15"/>
      <c r="E867" s="15" t="s">
        <v>512</v>
      </c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34" t="s">
        <v>31</v>
      </c>
      <c r="R867" s="131"/>
      <c r="S867" s="134" t="s">
        <v>31</v>
      </c>
      <c r="T867" s="131"/>
      <c r="U867" s="134">
        <v>15469.7</v>
      </c>
      <c r="V867" s="131"/>
      <c r="W867" s="139" t="s">
        <v>31</v>
      </c>
      <c r="X867" s="133"/>
    </row>
    <row r="868" spans="1:24" x14ac:dyDescent="0.25">
      <c r="A868" s="15" t="s">
        <v>31</v>
      </c>
      <c r="B868" s="15"/>
      <c r="C868" s="15" t="s">
        <v>491</v>
      </c>
      <c r="D868" s="15"/>
      <c r="E868" s="15" t="s">
        <v>492</v>
      </c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34" t="s">
        <v>31</v>
      </c>
      <c r="R868" s="131"/>
      <c r="S868" s="134" t="s">
        <v>31</v>
      </c>
      <c r="T868" s="131"/>
      <c r="U868" s="134">
        <v>17547.57</v>
      </c>
      <c r="V868" s="131"/>
      <c r="W868" s="139" t="s">
        <v>31</v>
      </c>
      <c r="X868" s="133"/>
    </row>
    <row r="869" spans="1:24" x14ac:dyDescent="0.25">
      <c r="A869" s="12" t="s">
        <v>31</v>
      </c>
      <c r="B869" s="15"/>
      <c r="C869" s="12" t="s">
        <v>316</v>
      </c>
      <c r="D869" s="15"/>
      <c r="E869" s="12" t="s">
        <v>317</v>
      </c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30">
        <v>29200</v>
      </c>
      <c r="R869" s="131"/>
      <c r="S869" s="130">
        <v>29200</v>
      </c>
      <c r="T869" s="131"/>
      <c r="U869" s="130">
        <v>15198</v>
      </c>
      <c r="V869" s="131"/>
      <c r="W869" s="132">
        <v>52.05</v>
      </c>
      <c r="X869" s="133"/>
    </row>
    <row r="870" spans="1:24" x14ac:dyDescent="0.25">
      <c r="A870" s="15" t="s">
        <v>31</v>
      </c>
      <c r="B870" s="15"/>
      <c r="C870" s="15" t="s">
        <v>318</v>
      </c>
      <c r="D870" s="15"/>
      <c r="E870" s="15" t="s">
        <v>319</v>
      </c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34" t="s">
        <v>31</v>
      </c>
      <c r="R870" s="131"/>
      <c r="S870" s="134" t="s">
        <v>31</v>
      </c>
      <c r="T870" s="131"/>
      <c r="U870" s="134">
        <v>15198</v>
      </c>
      <c r="V870" s="131"/>
      <c r="W870" s="139" t="s">
        <v>31</v>
      </c>
      <c r="X870" s="133"/>
    </row>
    <row r="871" spans="1:24" x14ac:dyDescent="0.25">
      <c r="A871" s="28"/>
      <c r="B871" s="88"/>
      <c r="C871" s="28" t="s">
        <v>525</v>
      </c>
      <c r="D871" s="88"/>
      <c r="E871" s="28" t="s">
        <v>526</v>
      </c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128">
        <v>20000</v>
      </c>
      <c r="R871" s="129"/>
      <c r="S871" s="128">
        <v>20000</v>
      </c>
      <c r="T871" s="129"/>
      <c r="U871" s="128">
        <v>7180</v>
      </c>
      <c r="V871" s="129"/>
      <c r="W871" s="121">
        <v>35.9</v>
      </c>
      <c r="X871" s="122"/>
    </row>
    <row r="872" spans="1:24" x14ac:dyDescent="0.25">
      <c r="A872" s="12" t="s">
        <v>31</v>
      </c>
      <c r="B872" s="15"/>
      <c r="C872" s="86" t="s">
        <v>184</v>
      </c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124">
        <v>20000</v>
      </c>
      <c r="R872" s="125"/>
      <c r="S872" s="124">
        <v>20000</v>
      </c>
      <c r="T872" s="125"/>
      <c r="U872" s="124">
        <v>7180</v>
      </c>
      <c r="V872" s="125"/>
      <c r="W872" s="126">
        <v>35.9</v>
      </c>
      <c r="X872" s="127"/>
    </row>
    <row r="873" spans="1:24" x14ac:dyDescent="0.25">
      <c r="A873" s="12" t="s">
        <v>31</v>
      </c>
      <c r="B873" s="15"/>
      <c r="C873" s="86" t="s">
        <v>185</v>
      </c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124">
        <v>20000</v>
      </c>
      <c r="R873" s="125"/>
      <c r="S873" s="124">
        <v>20000</v>
      </c>
      <c r="T873" s="125"/>
      <c r="U873" s="124">
        <v>7180</v>
      </c>
      <c r="V873" s="125"/>
      <c r="W873" s="126">
        <v>35.9</v>
      </c>
      <c r="X873" s="127"/>
    </row>
    <row r="874" spans="1:24" x14ac:dyDescent="0.25">
      <c r="A874" s="12" t="s">
        <v>31</v>
      </c>
      <c r="B874" s="15"/>
      <c r="C874" s="12" t="s">
        <v>489</v>
      </c>
      <c r="D874" s="15"/>
      <c r="E874" s="12" t="s">
        <v>490</v>
      </c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30">
        <v>20000</v>
      </c>
      <c r="R874" s="131"/>
      <c r="S874" s="130">
        <v>20000</v>
      </c>
      <c r="T874" s="131"/>
      <c r="U874" s="130">
        <v>7180</v>
      </c>
      <c r="V874" s="131"/>
      <c r="W874" s="132">
        <v>35.9</v>
      </c>
      <c r="X874" s="133"/>
    </row>
    <row r="875" spans="1:24" x14ac:dyDescent="0.25">
      <c r="A875" s="15" t="s">
        <v>31</v>
      </c>
      <c r="B875" s="15"/>
      <c r="C875" s="15" t="s">
        <v>511</v>
      </c>
      <c r="D875" s="15"/>
      <c r="E875" s="15" t="s">
        <v>512</v>
      </c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34" t="s">
        <v>31</v>
      </c>
      <c r="R875" s="131"/>
      <c r="S875" s="134" t="s">
        <v>31</v>
      </c>
      <c r="T875" s="131"/>
      <c r="U875" s="134">
        <v>7180</v>
      </c>
      <c r="V875" s="131"/>
      <c r="W875" s="139" t="s">
        <v>31</v>
      </c>
      <c r="X875" s="133"/>
    </row>
    <row r="876" spans="1:24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6"/>
      <c r="R876" s="15"/>
      <c r="S876" s="16"/>
      <c r="T876" s="15"/>
      <c r="U876" s="16"/>
      <c r="V876" s="15"/>
      <c r="W876" s="17"/>
      <c r="X876" s="48"/>
    </row>
    <row r="877" spans="1:24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6"/>
      <c r="R877" s="15"/>
      <c r="S877" s="16"/>
      <c r="T877" s="15"/>
      <c r="U877" s="16"/>
      <c r="V877" s="15"/>
      <c r="W877" s="17"/>
      <c r="X877" s="48"/>
    </row>
    <row r="878" spans="1:24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6"/>
      <c r="R878" s="15"/>
      <c r="S878" s="16"/>
      <c r="T878" s="15"/>
      <c r="U878" s="16"/>
      <c r="V878" s="15"/>
      <c r="W878" s="17"/>
      <c r="X878" s="48"/>
    </row>
    <row r="879" spans="1:24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6"/>
      <c r="R879" s="15"/>
      <c r="S879" s="16"/>
      <c r="T879" s="15"/>
      <c r="U879" s="16"/>
      <c r="V879" s="15"/>
      <c r="W879" s="17"/>
      <c r="X879" s="48"/>
    </row>
    <row r="880" spans="1:24" x14ac:dyDescent="0.25">
      <c r="A880" s="24" t="s">
        <v>270</v>
      </c>
      <c r="B880" s="24"/>
      <c r="C880" s="24"/>
      <c r="D880" s="24"/>
      <c r="E880" s="24"/>
      <c r="F880" s="24"/>
      <c r="G880" s="24"/>
      <c r="H880" s="24"/>
      <c r="I880" s="24"/>
      <c r="J880" s="24"/>
      <c r="K880" s="90"/>
      <c r="L880" s="90"/>
      <c r="M880" s="90"/>
      <c r="N880" s="90"/>
      <c r="O880" s="90"/>
      <c r="P880" s="90"/>
      <c r="Q880" s="117" t="s">
        <v>31</v>
      </c>
      <c r="R880" s="118"/>
      <c r="S880" s="117" t="s">
        <v>31</v>
      </c>
      <c r="T880" s="118"/>
      <c r="U880" s="117" t="s">
        <v>31</v>
      </c>
      <c r="V880" s="118"/>
      <c r="W880" s="119" t="s">
        <v>31</v>
      </c>
      <c r="X880" s="120"/>
    </row>
    <row r="881" spans="1:24" x14ac:dyDescent="0.25">
      <c r="A881" s="25" t="s">
        <v>271</v>
      </c>
      <c r="B881" s="25"/>
      <c r="C881" s="25"/>
      <c r="D881" s="25"/>
      <c r="E881" s="25"/>
      <c r="F881" s="25"/>
      <c r="G881" s="25"/>
      <c r="H881" s="25"/>
      <c r="I881" s="25"/>
      <c r="J881" s="25"/>
      <c r="K881" s="92"/>
      <c r="L881" s="92"/>
      <c r="M881" s="92"/>
      <c r="N881" s="92"/>
      <c r="O881" s="92"/>
      <c r="P881" s="92"/>
      <c r="Q881" s="117" t="s">
        <v>31</v>
      </c>
      <c r="R881" s="118"/>
      <c r="S881" s="117" t="s">
        <v>31</v>
      </c>
      <c r="T881" s="118"/>
      <c r="U881" s="117" t="s">
        <v>31</v>
      </c>
      <c r="V881" s="118"/>
      <c r="W881" s="119" t="s">
        <v>31</v>
      </c>
      <c r="X881" s="120"/>
    </row>
    <row r="882" spans="1:24" x14ac:dyDescent="0.25">
      <c r="A882" s="25" t="s">
        <v>272</v>
      </c>
      <c r="B882" s="25"/>
      <c r="C882" s="25" t="s">
        <v>273</v>
      </c>
      <c r="D882" s="25"/>
      <c r="E882" s="25"/>
      <c r="F882" s="25"/>
      <c r="G882" s="25"/>
      <c r="H882" s="25"/>
      <c r="I882" s="25"/>
      <c r="J882" s="25"/>
      <c r="K882" s="92"/>
      <c r="L882" s="92"/>
      <c r="M882" s="92"/>
      <c r="N882" s="92"/>
      <c r="O882" s="92"/>
      <c r="P882" s="92"/>
      <c r="Q882" s="117" t="s">
        <v>207</v>
      </c>
      <c r="R882" s="118"/>
      <c r="S882" s="117" t="s">
        <v>208</v>
      </c>
      <c r="T882" s="118"/>
      <c r="U882" s="117" t="s">
        <v>209</v>
      </c>
      <c r="V882" s="118"/>
      <c r="W882" s="119" t="s">
        <v>257</v>
      </c>
      <c r="X882" s="120"/>
    </row>
    <row r="883" spans="1:24" x14ac:dyDescent="0.25">
      <c r="A883" s="117" t="s">
        <v>31</v>
      </c>
      <c r="B883" s="117"/>
      <c r="C883" s="117"/>
      <c r="D883" s="117"/>
      <c r="E883" s="117"/>
      <c r="F883" s="117"/>
      <c r="G883" s="117"/>
      <c r="H883" s="117"/>
      <c r="I883" s="117"/>
      <c r="J883" s="117"/>
      <c r="K883" s="91"/>
      <c r="L883" s="91"/>
      <c r="M883" s="91"/>
      <c r="N883" s="91"/>
      <c r="O883" s="91"/>
      <c r="P883" s="91"/>
      <c r="Q883" s="117" t="s">
        <v>17</v>
      </c>
      <c r="R883" s="118"/>
      <c r="S883" s="117" t="s">
        <v>18</v>
      </c>
      <c r="T883" s="118"/>
      <c r="U883" s="117" t="s">
        <v>19</v>
      </c>
      <c r="V883" s="118"/>
      <c r="W883" s="119" t="s">
        <v>20</v>
      </c>
      <c r="X883" s="120"/>
    </row>
    <row r="884" spans="1:24" x14ac:dyDescent="0.25">
      <c r="A884" s="27" t="s">
        <v>31</v>
      </c>
      <c r="B884" s="89"/>
      <c r="C884" s="27" t="s">
        <v>527</v>
      </c>
      <c r="D884" s="89"/>
      <c r="E884" s="144" t="s">
        <v>528</v>
      </c>
      <c r="F884" s="144"/>
      <c r="G884" s="144"/>
      <c r="H884" s="144"/>
      <c r="I884" s="144"/>
      <c r="J884" s="144"/>
      <c r="K884" s="144"/>
      <c r="L884" s="144"/>
      <c r="M884" s="144"/>
      <c r="N884" s="144"/>
      <c r="O884" s="144"/>
      <c r="P884" s="144"/>
      <c r="Q884" s="135"/>
      <c r="R884" s="136"/>
      <c r="S884" s="135"/>
      <c r="T884" s="136"/>
      <c r="U884" s="135"/>
      <c r="V884" s="136"/>
      <c r="W884" s="137"/>
      <c r="X884" s="138"/>
    </row>
    <row r="885" spans="1:24" x14ac:dyDescent="0.25">
      <c r="A885" s="27"/>
      <c r="B885" s="89"/>
      <c r="C885" s="27"/>
      <c r="D885" s="89"/>
      <c r="E885" s="144"/>
      <c r="F885" s="144"/>
      <c r="G885" s="144"/>
      <c r="H885" s="144"/>
      <c r="I885" s="144"/>
      <c r="J885" s="144"/>
      <c r="K885" s="144"/>
      <c r="L885" s="144"/>
      <c r="M885" s="144"/>
      <c r="N885" s="144"/>
      <c r="O885" s="144"/>
      <c r="P885" s="144"/>
      <c r="Q885" s="135">
        <v>2594900</v>
      </c>
      <c r="R885" s="136"/>
      <c r="S885" s="135">
        <v>2594900</v>
      </c>
      <c r="T885" s="136"/>
      <c r="U885" s="135">
        <v>67443.19</v>
      </c>
      <c r="V885" s="136"/>
      <c r="W885" s="137">
        <v>2.6</v>
      </c>
      <c r="X885" s="138"/>
    </row>
    <row r="886" spans="1:24" x14ac:dyDescent="0.25">
      <c r="A886" s="28"/>
      <c r="B886" s="88"/>
      <c r="C886" s="28" t="s">
        <v>529</v>
      </c>
      <c r="D886" s="88"/>
      <c r="E886" s="28" t="s">
        <v>530</v>
      </c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128">
        <v>1559000</v>
      </c>
      <c r="R886" s="129"/>
      <c r="S886" s="128">
        <v>1559000</v>
      </c>
      <c r="T886" s="129"/>
      <c r="U886" s="128">
        <v>19938.53</v>
      </c>
      <c r="V886" s="129"/>
      <c r="W886" s="121">
        <v>1.28</v>
      </c>
      <c r="X886" s="122"/>
    </row>
    <row r="887" spans="1:24" x14ac:dyDescent="0.25">
      <c r="A887" s="12" t="s">
        <v>31</v>
      </c>
      <c r="B887" s="15"/>
      <c r="C887" s="86" t="s">
        <v>184</v>
      </c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124">
        <v>438680</v>
      </c>
      <c r="R887" s="125"/>
      <c r="S887" s="124">
        <v>438680</v>
      </c>
      <c r="T887" s="125"/>
      <c r="U887" s="124">
        <v>2562.5</v>
      </c>
      <c r="V887" s="125"/>
      <c r="W887" s="126">
        <v>0.57999999999999996</v>
      </c>
      <c r="X887" s="127"/>
    </row>
    <row r="888" spans="1:24" x14ac:dyDescent="0.25">
      <c r="A888" s="12" t="s">
        <v>31</v>
      </c>
      <c r="B888" s="15"/>
      <c r="C888" s="86" t="s">
        <v>185</v>
      </c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124">
        <v>438680</v>
      </c>
      <c r="R888" s="125"/>
      <c r="S888" s="124">
        <v>438680</v>
      </c>
      <c r="T888" s="125"/>
      <c r="U888" s="124">
        <v>2562.5</v>
      </c>
      <c r="V888" s="125"/>
      <c r="W888" s="126">
        <v>0.57999999999999996</v>
      </c>
      <c r="X888" s="127"/>
    </row>
    <row r="889" spans="1:24" ht="13.5" customHeight="1" x14ac:dyDescent="0.25">
      <c r="A889" s="12" t="s">
        <v>31</v>
      </c>
      <c r="B889" s="15"/>
      <c r="C889" s="12" t="s">
        <v>451</v>
      </c>
      <c r="D889" s="15"/>
      <c r="E889" s="12" t="s">
        <v>452</v>
      </c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30">
        <v>438680</v>
      </c>
      <c r="R889" s="131"/>
      <c r="S889" s="130">
        <v>438680</v>
      </c>
      <c r="T889" s="131"/>
      <c r="U889" s="130">
        <v>2562.5</v>
      </c>
      <c r="V889" s="131"/>
      <c r="W889" s="132">
        <v>0.57999999999999996</v>
      </c>
      <c r="X889" s="133"/>
    </row>
    <row r="890" spans="1:24" ht="12.75" customHeight="1" x14ac:dyDescent="0.25">
      <c r="A890" s="15" t="s">
        <v>31</v>
      </c>
      <c r="B890" s="15"/>
      <c r="C890" s="15" t="s">
        <v>499</v>
      </c>
      <c r="D890" s="15"/>
      <c r="E890" s="15" t="s">
        <v>500</v>
      </c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34" t="s">
        <v>31</v>
      </c>
      <c r="R890" s="131"/>
      <c r="S890" s="134" t="s">
        <v>31</v>
      </c>
      <c r="T890" s="131"/>
      <c r="U890" s="134">
        <v>2562.5</v>
      </c>
      <c r="V890" s="131"/>
      <c r="W890" s="139" t="s">
        <v>31</v>
      </c>
      <c r="X890" s="133"/>
    </row>
    <row r="891" spans="1:24" x14ac:dyDescent="0.25">
      <c r="A891" s="12" t="s">
        <v>31</v>
      </c>
      <c r="B891" s="15"/>
      <c r="C891" s="86" t="s">
        <v>193</v>
      </c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124">
        <v>573680</v>
      </c>
      <c r="R891" s="125"/>
      <c r="S891" s="124">
        <v>573680</v>
      </c>
      <c r="T891" s="125"/>
      <c r="U891" s="124">
        <v>0</v>
      </c>
      <c r="V891" s="125"/>
      <c r="W891" s="126">
        <v>0</v>
      </c>
      <c r="X891" s="127"/>
    </row>
    <row r="892" spans="1:24" x14ac:dyDescent="0.25">
      <c r="A892" s="12" t="s">
        <v>31</v>
      </c>
      <c r="B892" s="15"/>
      <c r="C892" s="86" t="s">
        <v>195</v>
      </c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124">
        <v>300000</v>
      </c>
      <c r="R892" s="125"/>
      <c r="S892" s="124">
        <v>300000</v>
      </c>
      <c r="T892" s="125"/>
      <c r="U892" s="124">
        <v>0</v>
      </c>
      <c r="V892" s="125"/>
      <c r="W892" s="126">
        <v>0</v>
      </c>
      <c r="X892" s="127"/>
    </row>
    <row r="893" spans="1:24" ht="13.5" customHeight="1" x14ac:dyDescent="0.25">
      <c r="A893" s="12" t="s">
        <v>31</v>
      </c>
      <c r="B893" s="15"/>
      <c r="C893" s="12" t="s">
        <v>451</v>
      </c>
      <c r="D893" s="15"/>
      <c r="E893" s="12" t="s">
        <v>452</v>
      </c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30">
        <v>300000</v>
      </c>
      <c r="R893" s="131"/>
      <c r="S893" s="130">
        <v>300000</v>
      </c>
      <c r="T893" s="131"/>
      <c r="U893" s="130">
        <v>0</v>
      </c>
      <c r="V893" s="131"/>
      <c r="W893" s="132">
        <v>0</v>
      </c>
      <c r="X893" s="133"/>
    </row>
    <row r="894" spans="1:24" x14ac:dyDescent="0.25">
      <c r="A894" s="12" t="s">
        <v>31</v>
      </c>
      <c r="B894" s="15"/>
      <c r="C894" s="86" t="s">
        <v>197</v>
      </c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124">
        <v>273680</v>
      </c>
      <c r="R894" s="125"/>
      <c r="S894" s="124">
        <v>273680</v>
      </c>
      <c r="T894" s="125"/>
      <c r="U894" s="124">
        <v>0</v>
      </c>
      <c r="V894" s="125"/>
      <c r="W894" s="126">
        <v>0</v>
      </c>
      <c r="X894" s="127"/>
    </row>
    <row r="895" spans="1:24" x14ac:dyDescent="0.25">
      <c r="A895" s="12"/>
      <c r="B895" s="15"/>
      <c r="C895" s="86" t="s">
        <v>651</v>
      </c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124">
        <v>273680</v>
      </c>
      <c r="R895" s="125"/>
      <c r="S895" s="124">
        <v>273680</v>
      </c>
      <c r="T895" s="125"/>
      <c r="U895" s="124">
        <v>0</v>
      </c>
      <c r="V895" s="125"/>
      <c r="W895" s="126">
        <v>0</v>
      </c>
      <c r="X895" s="127"/>
    </row>
    <row r="896" spans="1:24" ht="12.75" customHeight="1" x14ac:dyDescent="0.25">
      <c r="A896" s="12" t="s">
        <v>31</v>
      </c>
      <c r="B896" s="15"/>
      <c r="C896" s="12" t="s">
        <v>451</v>
      </c>
      <c r="D896" s="15"/>
      <c r="E896" s="12" t="s">
        <v>452</v>
      </c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30">
        <v>273680</v>
      </c>
      <c r="R896" s="131"/>
      <c r="S896" s="130">
        <v>273680</v>
      </c>
      <c r="T896" s="131"/>
      <c r="U896" s="130">
        <v>0</v>
      </c>
      <c r="V896" s="131"/>
      <c r="W896" s="132">
        <v>0</v>
      </c>
      <c r="X896" s="133"/>
    </row>
    <row r="897" spans="1:24" x14ac:dyDescent="0.25">
      <c r="A897" s="12" t="s">
        <v>31</v>
      </c>
      <c r="B897" s="15"/>
      <c r="C897" s="86" t="s">
        <v>202</v>
      </c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124">
        <v>546640</v>
      </c>
      <c r="R897" s="125"/>
      <c r="S897" s="124">
        <v>546640</v>
      </c>
      <c r="T897" s="125"/>
      <c r="U897" s="124">
        <v>17376.03</v>
      </c>
      <c r="V897" s="125"/>
      <c r="W897" s="126">
        <v>3.18</v>
      </c>
      <c r="X897" s="127"/>
    </row>
    <row r="898" spans="1:24" x14ac:dyDescent="0.25">
      <c r="A898" s="12" t="s">
        <v>31</v>
      </c>
      <c r="B898" s="15"/>
      <c r="C898" s="86" t="s">
        <v>203</v>
      </c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124">
        <v>546640</v>
      </c>
      <c r="R898" s="125"/>
      <c r="S898" s="124">
        <v>546640</v>
      </c>
      <c r="T898" s="125"/>
      <c r="U898" s="124">
        <v>17376.03</v>
      </c>
      <c r="V898" s="125"/>
      <c r="W898" s="126">
        <v>3.18</v>
      </c>
      <c r="X898" s="127"/>
    </row>
    <row r="899" spans="1:24" ht="14.25" customHeight="1" x14ac:dyDescent="0.25">
      <c r="A899" s="12" t="s">
        <v>31</v>
      </c>
      <c r="B899" s="15"/>
      <c r="C899" s="12" t="s">
        <v>451</v>
      </c>
      <c r="D899" s="15"/>
      <c r="E899" s="12" t="s">
        <v>452</v>
      </c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30">
        <v>546640</v>
      </c>
      <c r="R899" s="131"/>
      <c r="S899" s="130">
        <v>546640</v>
      </c>
      <c r="T899" s="131"/>
      <c r="U899" s="130">
        <v>17376.03</v>
      </c>
      <c r="V899" s="131"/>
      <c r="W899" s="132">
        <v>3.18</v>
      </c>
      <c r="X899" s="133"/>
    </row>
    <row r="900" spans="1:24" ht="12.75" customHeight="1" x14ac:dyDescent="0.25">
      <c r="A900" s="15" t="s">
        <v>31</v>
      </c>
      <c r="B900" s="15"/>
      <c r="C900" s="15" t="s">
        <v>499</v>
      </c>
      <c r="D900" s="15"/>
      <c r="E900" s="15" t="s">
        <v>500</v>
      </c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34" t="s">
        <v>31</v>
      </c>
      <c r="R900" s="131"/>
      <c r="S900" s="134" t="s">
        <v>31</v>
      </c>
      <c r="T900" s="131"/>
      <c r="U900" s="134">
        <v>17376.03</v>
      </c>
      <c r="V900" s="131"/>
      <c r="W900" s="139" t="s">
        <v>31</v>
      </c>
      <c r="X900" s="133"/>
    </row>
    <row r="901" spans="1:24" x14ac:dyDescent="0.25">
      <c r="A901" s="28"/>
      <c r="B901" s="88"/>
      <c r="C901" s="28" t="s">
        <v>531</v>
      </c>
      <c r="D901" s="88"/>
      <c r="E901" s="123" t="s">
        <v>578</v>
      </c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8"/>
      <c r="R901" s="129"/>
      <c r="S901" s="128"/>
      <c r="T901" s="129"/>
      <c r="U901" s="128"/>
      <c r="V901" s="129"/>
      <c r="W901" s="121"/>
      <c r="X901" s="122"/>
    </row>
    <row r="902" spans="1:24" x14ac:dyDescent="0.25">
      <c r="A902" s="28"/>
      <c r="B902" s="88"/>
      <c r="C902" s="28"/>
      <c r="D902" s="88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8">
        <v>472000</v>
      </c>
      <c r="R902" s="129"/>
      <c r="S902" s="128">
        <v>472000</v>
      </c>
      <c r="T902" s="129"/>
      <c r="U902" s="128">
        <v>0</v>
      </c>
      <c r="V902" s="129"/>
      <c r="W902" s="121">
        <v>0</v>
      </c>
      <c r="X902" s="122"/>
    </row>
    <row r="903" spans="1:24" x14ac:dyDescent="0.25">
      <c r="A903" s="12" t="s">
        <v>31</v>
      </c>
      <c r="B903" s="15"/>
      <c r="C903" s="86" t="s">
        <v>193</v>
      </c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124">
        <v>472000</v>
      </c>
      <c r="R903" s="125"/>
      <c r="S903" s="124">
        <v>472000</v>
      </c>
      <c r="T903" s="125"/>
      <c r="U903" s="124">
        <v>0</v>
      </c>
      <c r="V903" s="125"/>
      <c r="W903" s="126">
        <v>0</v>
      </c>
      <c r="X903" s="127"/>
    </row>
    <row r="904" spans="1:24" x14ac:dyDescent="0.25">
      <c r="A904" s="12" t="s">
        <v>31</v>
      </c>
      <c r="B904" s="15"/>
      <c r="C904" s="86" t="s">
        <v>195</v>
      </c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124">
        <v>87650</v>
      </c>
      <c r="R904" s="125"/>
      <c r="S904" s="124">
        <v>87650</v>
      </c>
      <c r="T904" s="125"/>
      <c r="U904" s="124">
        <v>0</v>
      </c>
      <c r="V904" s="125"/>
      <c r="W904" s="126">
        <v>0</v>
      </c>
      <c r="X904" s="127"/>
    </row>
    <row r="905" spans="1:24" ht="14.25" customHeight="1" x14ac:dyDescent="0.25">
      <c r="A905" s="12" t="s">
        <v>31</v>
      </c>
      <c r="B905" s="15"/>
      <c r="C905" s="12" t="s">
        <v>451</v>
      </c>
      <c r="D905" s="15"/>
      <c r="E905" s="12" t="s">
        <v>452</v>
      </c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30">
        <v>87650</v>
      </c>
      <c r="R905" s="131"/>
      <c r="S905" s="130">
        <v>87650</v>
      </c>
      <c r="T905" s="131"/>
      <c r="U905" s="130">
        <v>0</v>
      </c>
      <c r="V905" s="131"/>
      <c r="W905" s="132">
        <v>0</v>
      </c>
      <c r="X905" s="133"/>
    </row>
    <row r="906" spans="1:24" x14ac:dyDescent="0.25">
      <c r="A906" s="12" t="s">
        <v>31</v>
      </c>
      <c r="B906" s="15"/>
      <c r="C906" s="86" t="s">
        <v>197</v>
      </c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124">
        <v>384350</v>
      </c>
      <c r="R906" s="125"/>
      <c r="S906" s="124">
        <v>384350</v>
      </c>
      <c r="T906" s="125"/>
      <c r="U906" s="124">
        <v>0</v>
      </c>
      <c r="V906" s="125"/>
      <c r="W906" s="126">
        <v>0</v>
      </c>
      <c r="X906" s="127"/>
    </row>
    <row r="907" spans="1:24" x14ac:dyDescent="0.25">
      <c r="A907" s="12"/>
      <c r="B907" s="15"/>
      <c r="C907" s="86" t="s">
        <v>651</v>
      </c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124">
        <v>384350</v>
      </c>
      <c r="R907" s="125"/>
      <c r="S907" s="124">
        <v>384350</v>
      </c>
      <c r="T907" s="125"/>
      <c r="U907" s="124">
        <v>0</v>
      </c>
      <c r="V907" s="125"/>
      <c r="W907" s="126">
        <v>0</v>
      </c>
      <c r="X907" s="127"/>
    </row>
    <row r="908" spans="1:24" x14ac:dyDescent="0.25">
      <c r="A908" s="12" t="s">
        <v>31</v>
      </c>
      <c r="B908" s="15"/>
      <c r="C908" s="12" t="s">
        <v>451</v>
      </c>
      <c r="D908" s="15"/>
      <c r="E908" s="12" t="s">
        <v>452</v>
      </c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30">
        <v>384350</v>
      </c>
      <c r="R908" s="131"/>
      <c r="S908" s="130">
        <v>384350</v>
      </c>
      <c r="T908" s="131"/>
      <c r="U908" s="130">
        <v>0</v>
      </c>
      <c r="V908" s="131"/>
      <c r="W908" s="132">
        <v>0</v>
      </c>
      <c r="X908" s="133"/>
    </row>
    <row r="909" spans="1:24" x14ac:dyDescent="0.25">
      <c r="A909" s="28"/>
      <c r="B909" s="88"/>
      <c r="C909" s="28" t="s">
        <v>532</v>
      </c>
      <c r="D909" s="88"/>
      <c r="E909" s="28" t="s">
        <v>533</v>
      </c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128">
        <v>218900</v>
      </c>
      <c r="R909" s="129"/>
      <c r="S909" s="128">
        <v>218900</v>
      </c>
      <c r="T909" s="129"/>
      <c r="U909" s="128">
        <v>36379.660000000003</v>
      </c>
      <c r="V909" s="129"/>
      <c r="W909" s="121">
        <v>16.62</v>
      </c>
      <c r="X909" s="122"/>
    </row>
    <row r="910" spans="1:24" x14ac:dyDescent="0.25">
      <c r="A910" s="12" t="s">
        <v>31</v>
      </c>
      <c r="B910" s="15"/>
      <c r="C910" s="86" t="s">
        <v>193</v>
      </c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124">
        <v>81950</v>
      </c>
      <c r="R910" s="125"/>
      <c r="S910" s="124">
        <v>81950</v>
      </c>
      <c r="T910" s="125"/>
      <c r="U910" s="124">
        <v>0</v>
      </c>
      <c r="V910" s="125"/>
      <c r="W910" s="126">
        <v>0</v>
      </c>
      <c r="X910" s="127"/>
    </row>
    <row r="911" spans="1:24" x14ac:dyDescent="0.25">
      <c r="A911" s="12" t="s">
        <v>31</v>
      </c>
      <c r="B911" s="15"/>
      <c r="C911" s="86" t="s">
        <v>195</v>
      </c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124">
        <v>81950</v>
      </c>
      <c r="R911" s="125"/>
      <c r="S911" s="124">
        <v>81950</v>
      </c>
      <c r="T911" s="125"/>
      <c r="U911" s="124">
        <v>0</v>
      </c>
      <c r="V911" s="125"/>
      <c r="W911" s="126">
        <v>0</v>
      </c>
      <c r="X911" s="127"/>
    </row>
    <row r="912" spans="1:24" x14ac:dyDescent="0.25">
      <c r="A912" s="12" t="s">
        <v>31</v>
      </c>
      <c r="B912" s="15"/>
      <c r="C912" s="12" t="s">
        <v>451</v>
      </c>
      <c r="D912" s="15"/>
      <c r="E912" s="12" t="s">
        <v>452</v>
      </c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30">
        <v>81950</v>
      </c>
      <c r="R912" s="131"/>
      <c r="S912" s="130">
        <v>81950</v>
      </c>
      <c r="T912" s="131"/>
      <c r="U912" s="130">
        <v>0</v>
      </c>
      <c r="V912" s="131"/>
      <c r="W912" s="132">
        <v>0</v>
      </c>
      <c r="X912" s="133"/>
    </row>
    <row r="913" spans="1:24" x14ac:dyDescent="0.25">
      <c r="A913" s="12" t="s">
        <v>31</v>
      </c>
      <c r="B913" s="15"/>
      <c r="C913" s="86" t="s">
        <v>202</v>
      </c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124">
        <v>136950</v>
      </c>
      <c r="R913" s="125"/>
      <c r="S913" s="124">
        <v>136950</v>
      </c>
      <c r="T913" s="125"/>
      <c r="U913" s="124">
        <v>36379.660000000003</v>
      </c>
      <c r="V913" s="125"/>
      <c r="W913" s="126">
        <v>26.56</v>
      </c>
      <c r="X913" s="127"/>
    </row>
    <row r="914" spans="1:24" x14ac:dyDescent="0.25">
      <c r="A914" s="12" t="s">
        <v>31</v>
      </c>
      <c r="B914" s="15"/>
      <c r="C914" s="86" t="s">
        <v>203</v>
      </c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124">
        <v>136950</v>
      </c>
      <c r="R914" s="125"/>
      <c r="S914" s="124">
        <v>136950</v>
      </c>
      <c r="T914" s="125"/>
      <c r="U914" s="124">
        <v>36379.660000000003</v>
      </c>
      <c r="V914" s="125"/>
      <c r="W914" s="126">
        <v>26.56</v>
      </c>
      <c r="X914" s="127"/>
    </row>
    <row r="915" spans="1:24" x14ac:dyDescent="0.25">
      <c r="A915" s="12" t="s">
        <v>31</v>
      </c>
      <c r="B915" s="15"/>
      <c r="C915" s="12" t="s">
        <v>451</v>
      </c>
      <c r="D915" s="15"/>
      <c r="E915" s="12" t="s">
        <v>452</v>
      </c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30">
        <v>136950</v>
      </c>
      <c r="R915" s="131"/>
      <c r="S915" s="130">
        <v>136950</v>
      </c>
      <c r="T915" s="131"/>
      <c r="U915" s="130">
        <v>36379.660000000003</v>
      </c>
      <c r="V915" s="131"/>
      <c r="W915" s="132">
        <v>26.56</v>
      </c>
      <c r="X915" s="133"/>
    </row>
    <row r="916" spans="1:24" ht="12" customHeight="1" x14ac:dyDescent="0.25">
      <c r="A916" s="15" t="s">
        <v>31</v>
      </c>
      <c r="B916" s="15"/>
      <c r="C916" s="15" t="s">
        <v>499</v>
      </c>
      <c r="D916" s="15"/>
      <c r="E916" s="15" t="s">
        <v>500</v>
      </c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34" t="s">
        <v>31</v>
      </c>
      <c r="R916" s="131"/>
      <c r="S916" s="134" t="s">
        <v>31</v>
      </c>
      <c r="T916" s="131"/>
      <c r="U916" s="134">
        <v>36379.660000000003</v>
      </c>
      <c r="V916" s="131"/>
      <c r="W916" s="139" t="s">
        <v>31</v>
      </c>
      <c r="X916" s="133"/>
    </row>
    <row r="917" spans="1:24" x14ac:dyDescent="0.25">
      <c r="A917" s="28"/>
      <c r="B917" s="88"/>
      <c r="C917" s="28" t="s">
        <v>534</v>
      </c>
      <c r="D917" s="88"/>
      <c r="E917" s="28" t="s">
        <v>535</v>
      </c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128">
        <v>345000</v>
      </c>
      <c r="R917" s="129"/>
      <c r="S917" s="128">
        <v>345000</v>
      </c>
      <c r="T917" s="129"/>
      <c r="U917" s="128">
        <v>11125</v>
      </c>
      <c r="V917" s="129"/>
      <c r="W917" s="121">
        <v>3.22</v>
      </c>
      <c r="X917" s="122"/>
    </row>
    <row r="918" spans="1:24" x14ac:dyDescent="0.25">
      <c r="A918" s="12" t="s">
        <v>31</v>
      </c>
      <c r="B918" s="15"/>
      <c r="C918" s="86" t="s">
        <v>193</v>
      </c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124">
        <v>345000</v>
      </c>
      <c r="R918" s="125"/>
      <c r="S918" s="124">
        <v>345000</v>
      </c>
      <c r="T918" s="125"/>
      <c r="U918" s="124">
        <v>11125</v>
      </c>
      <c r="V918" s="125"/>
      <c r="W918" s="126">
        <v>3.22</v>
      </c>
      <c r="X918" s="127"/>
    </row>
    <row r="919" spans="1:24" x14ac:dyDescent="0.25">
      <c r="A919" s="12" t="s">
        <v>31</v>
      </c>
      <c r="B919" s="15"/>
      <c r="C919" s="86" t="s">
        <v>195</v>
      </c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124">
        <v>195000</v>
      </c>
      <c r="R919" s="125"/>
      <c r="S919" s="124">
        <v>195000</v>
      </c>
      <c r="T919" s="125"/>
      <c r="U919" s="124">
        <v>11125</v>
      </c>
      <c r="V919" s="125"/>
      <c r="W919" s="126">
        <v>5.71</v>
      </c>
      <c r="X919" s="127"/>
    </row>
    <row r="920" spans="1:24" x14ac:dyDescent="0.25">
      <c r="A920" s="12" t="s">
        <v>31</v>
      </c>
      <c r="B920" s="15"/>
      <c r="C920" s="12" t="s">
        <v>373</v>
      </c>
      <c r="D920" s="15"/>
      <c r="E920" s="12" t="s">
        <v>374</v>
      </c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30">
        <v>195000</v>
      </c>
      <c r="R920" s="131"/>
      <c r="S920" s="130">
        <v>195000</v>
      </c>
      <c r="T920" s="131"/>
      <c r="U920" s="130">
        <v>11125</v>
      </c>
      <c r="V920" s="131"/>
      <c r="W920" s="132">
        <v>5.71</v>
      </c>
      <c r="X920" s="133"/>
    </row>
    <row r="921" spans="1:24" ht="13.5" customHeight="1" x14ac:dyDescent="0.25">
      <c r="A921" s="15" t="s">
        <v>31</v>
      </c>
      <c r="B921" s="15"/>
      <c r="C921" s="15" t="s">
        <v>455</v>
      </c>
      <c r="D921" s="15"/>
      <c r="E921" s="15" t="s">
        <v>456</v>
      </c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34" t="s">
        <v>31</v>
      </c>
      <c r="R921" s="131"/>
      <c r="S921" s="134" t="s">
        <v>31</v>
      </c>
      <c r="T921" s="131"/>
      <c r="U921" s="134">
        <v>11125</v>
      </c>
      <c r="V921" s="131"/>
      <c r="W921" s="139" t="s">
        <v>31</v>
      </c>
      <c r="X921" s="133"/>
    </row>
    <row r="922" spans="1:24" x14ac:dyDescent="0.25">
      <c r="A922" s="12" t="s">
        <v>31</v>
      </c>
      <c r="B922" s="15"/>
      <c r="C922" s="86" t="s">
        <v>196</v>
      </c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124">
        <v>150000</v>
      </c>
      <c r="R922" s="125"/>
      <c r="S922" s="124">
        <v>150000</v>
      </c>
      <c r="T922" s="125"/>
      <c r="U922" s="124">
        <v>0</v>
      </c>
      <c r="V922" s="125"/>
      <c r="W922" s="126">
        <v>0</v>
      </c>
      <c r="X922" s="127"/>
    </row>
    <row r="923" spans="1:24" x14ac:dyDescent="0.25">
      <c r="A923" s="12" t="s">
        <v>31</v>
      </c>
      <c r="B923" s="15"/>
      <c r="C923" s="12" t="s">
        <v>373</v>
      </c>
      <c r="D923" s="15"/>
      <c r="E923" s="12" t="s">
        <v>374</v>
      </c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30">
        <v>150000</v>
      </c>
      <c r="R923" s="131"/>
      <c r="S923" s="130">
        <v>150000</v>
      </c>
      <c r="T923" s="131"/>
      <c r="U923" s="130">
        <v>0</v>
      </c>
      <c r="V923" s="131"/>
      <c r="W923" s="132">
        <v>0</v>
      </c>
      <c r="X923" s="133"/>
    </row>
    <row r="924" spans="1:24" x14ac:dyDescent="0.25">
      <c r="A924" s="27" t="s">
        <v>31</v>
      </c>
      <c r="B924" s="89"/>
      <c r="C924" s="27" t="s">
        <v>536</v>
      </c>
      <c r="D924" s="89"/>
      <c r="E924" s="27" t="s">
        <v>537</v>
      </c>
      <c r="F924" s="89"/>
      <c r="G924" s="89"/>
      <c r="H924" s="89"/>
      <c r="I924" s="89"/>
      <c r="J924" s="89"/>
      <c r="K924" s="89"/>
      <c r="L924" s="89"/>
      <c r="M924" s="89"/>
      <c r="N924" s="89"/>
      <c r="O924" s="89"/>
      <c r="P924" s="89"/>
      <c r="Q924" s="135">
        <v>9173850</v>
      </c>
      <c r="R924" s="136"/>
      <c r="S924" s="135">
        <v>9173850</v>
      </c>
      <c r="T924" s="136"/>
      <c r="U924" s="135">
        <v>2622264.1800000002</v>
      </c>
      <c r="V924" s="136"/>
      <c r="W924" s="137">
        <v>28.58</v>
      </c>
      <c r="X924" s="138"/>
    </row>
    <row r="925" spans="1:24" x14ac:dyDescent="0.25">
      <c r="A925" s="28"/>
      <c r="B925" s="88"/>
      <c r="C925" s="28" t="s">
        <v>538</v>
      </c>
      <c r="D925" s="88"/>
      <c r="E925" s="123" t="s">
        <v>539</v>
      </c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8"/>
      <c r="R925" s="129"/>
      <c r="S925" s="128"/>
      <c r="T925" s="129"/>
      <c r="U925" s="128"/>
      <c r="V925" s="129"/>
      <c r="W925" s="121"/>
      <c r="X925" s="122"/>
    </row>
    <row r="926" spans="1:24" x14ac:dyDescent="0.25">
      <c r="A926" s="28"/>
      <c r="B926" s="88"/>
      <c r="C926" s="28"/>
      <c r="D926" s="88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8">
        <v>1221500</v>
      </c>
      <c r="R926" s="129"/>
      <c r="S926" s="128">
        <v>1221500</v>
      </c>
      <c r="T926" s="129"/>
      <c r="U926" s="128">
        <v>791256.6</v>
      </c>
      <c r="V926" s="129"/>
      <c r="W926" s="121">
        <v>64.78</v>
      </c>
      <c r="X926" s="122"/>
    </row>
    <row r="927" spans="1:24" x14ac:dyDescent="0.25">
      <c r="A927" s="12" t="s">
        <v>31</v>
      </c>
      <c r="B927" s="15"/>
      <c r="C927" s="86" t="s">
        <v>193</v>
      </c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124">
        <v>934375</v>
      </c>
      <c r="R927" s="125"/>
      <c r="S927" s="124">
        <v>934375</v>
      </c>
      <c r="T927" s="125"/>
      <c r="U927" s="124">
        <v>768954.79</v>
      </c>
      <c r="V927" s="125"/>
      <c r="W927" s="126">
        <v>82.3</v>
      </c>
      <c r="X927" s="127"/>
    </row>
    <row r="928" spans="1:24" x14ac:dyDescent="0.25">
      <c r="A928" s="12" t="s">
        <v>31</v>
      </c>
      <c r="B928" s="15"/>
      <c r="C928" s="86" t="s">
        <v>194</v>
      </c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124">
        <v>930000</v>
      </c>
      <c r="R928" s="125"/>
      <c r="S928" s="124">
        <v>930000</v>
      </c>
      <c r="T928" s="125"/>
      <c r="U928" s="124">
        <v>0</v>
      </c>
      <c r="V928" s="125"/>
      <c r="W928" s="126">
        <v>0</v>
      </c>
      <c r="X928" s="127"/>
    </row>
    <row r="929" spans="1:24" x14ac:dyDescent="0.25">
      <c r="A929" s="12" t="s">
        <v>31</v>
      </c>
      <c r="B929" s="15"/>
      <c r="C929" s="12" t="s">
        <v>451</v>
      </c>
      <c r="D929" s="15"/>
      <c r="E929" s="12" t="s">
        <v>452</v>
      </c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30">
        <v>930000</v>
      </c>
      <c r="R929" s="131"/>
      <c r="S929" s="130">
        <v>930000</v>
      </c>
      <c r="T929" s="131"/>
      <c r="U929" s="130">
        <v>0</v>
      </c>
      <c r="V929" s="131"/>
      <c r="W929" s="132">
        <v>0</v>
      </c>
      <c r="X929" s="133"/>
    </row>
    <row r="930" spans="1:24" x14ac:dyDescent="0.25">
      <c r="A930" s="12" t="s">
        <v>31</v>
      </c>
      <c r="B930" s="15"/>
      <c r="C930" s="86" t="s">
        <v>656</v>
      </c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124">
        <v>4375</v>
      </c>
      <c r="R930" s="125"/>
      <c r="S930" s="124">
        <v>4375</v>
      </c>
      <c r="T930" s="125"/>
      <c r="U930" s="124">
        <v>768954.79</v>
      </c>
      <c r="V930" s="125"/>
      <c r="W930" s="126">
        <v>17576.11</v>
      </c>
      <c r="X930" s="127"/>
    </row>
    <row r="931" spans="1:24" ht="15" customHeight="1" x14ac:dyDescent="0.25">
      <c r="A931" s="12"/>
      <c r="B931" s="15"/>
      <c r="C931" s="86" t="s">
        <v>652</v>
      </c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124">
        <v>4375</v>
      </c>
      <c r="R931" s="125"/>
      <c r="S931" s="124">
        <v>4375</v>
      </c>
      <c r="T931" s="125"/>
      <c r="U931" s="124">
        <v>768954.79</v>
      </c>
      <c r="V931" s="125"/>
      <c r="W931" s="126">
        <v>17576.11</v>
      </c>
      <c r="X931" s="127"/>
    </row>
    <row r="932" spans="1:24" x14ac:dyDescent="0.25">
      <c r="A932" s="12" t="s">
        <v>31</v>
      </c>
      <c r="B932" s="15"/>
      <c r="C932" s="12" t="s">
        <v>451</v>
      </c>
      <c r="D932" s="15"/>
      <c r="E932" s="12" t="s">
        <v>452</v>
      </c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30">
        <v>4375</v>
      </c>
      <c r="R932" s="131"/>
      <c r="S932" s="130">
        <v>4375</v>
      </c>
      <c r="T932" s="131"/>
      <c r="U932" s="130">
        <v>768954.79</v>
      </c>
      <c r="V932" s="131"/>
      <c r="W932" s="132">
        <v>17576.11</v>
      </c>
      <c r="X932" s="133"/>
    </row>
    <row r="933" spans="1:24" ht="13.5" customHeight="1" x14ac:dyDescent="0.25">
      <c r="A933" s="15" t="s">
        <v>31</v>
      </c>
      <c r="B933" s="15"/>
      <c r="C933" s="15" t="s">
        <v>499</v>
      </c>
      <c r="D933" s="15"/>
      <c r="E933" s="15" t="s">
        <v>500</v>
      </c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34" t="s">
        <v>31</v>
      </c>
      <c r="R933" s="131"/>
      <c r="S933" s="134" t="s">
        <v>31</v>
      </c>
      <c r="T933" s="131"/>
      <c r="U933" s="134">
        <v>768954.79</v>
      </c>
      <c r="V933" s="131"/>
      <c r="W933" s="139" t="s">
        <v>31</v>
      </c>
      <c r="X933" s="133"/>
    </row>
    <row r="934" spans="1:24" x14ac:dyDescent="0.25">
      <c r="A934" s="12" t="s">
        <v>31</v>
      </c>
      <c r="B934" s="15"/>
      <c r="C934" s="86" t="s">
        <v>202</v>
      </c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124">
        <v>287125</v>
      </c>
      <c r="R934" s="125"/>
      <c r="S934" s="124">
        <v>287125</v>
      </c>
      <c r="T934" s="125"/>
      <c r="U934" s="124">
        <v>22301.81</v>
      </c>
      <c r="V934" s="125"/>
      <c r="W934" s="126">
        <v>7.77</v>
      </c>
      <c r="X934" s="127"/>
    </row>
    <row r="935" spans="1:24" x14ac:dyDescent="0.25">
      <c r="A935" s="12" t="s">
        <v>31</v>
      </c>
      <c r="B935" s="15"/>
      <c r="C935" s="86" t="s">
        <v>203</v>
      </c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124">
        <v>287125</v>
      </c>
      <c r="R935" s="125"/>
      <c r="S935" s="124">
        <v>287125</v>
      </c>
      <c r="T935" s="125"/>
      <c r="U935" s="124">
        <v>22301.81</v>
      </c>
      <c r="V935" s="125"/>
      <c r="W935" s="126">
        <v>7.77</v>
      </c>
      <c r="X935" s="127"/>
    </row>
    <row r="936" spans="1:24" x14ac:dyDescent="0.25">
      <c r="A936" s="12" t="s">
        <v>31</v>
      </c>
      <c r="B936" s="15"/>
      <c r="C936" s="12" t="s">
        <v>373</v>
      </c>
      <c r="D936" s="15"/>
      <c r="E936" s="12" t="s">
        <v>374</v>
      </c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30">
        <v>2800</v>
      </c>
      <c r="R936" s="131"/>
      <c r="S936" s="130">
        <v>2800</v>
      </c>
      <c r="T936" s="131"/>
      <c r="U936" s="130">
        <v>0</v>
      </c>
      <c r="V936" s="131"/>
      <c r="W936" s="132">
        <v>0</v>
      </c>
      <c r="X936" s="133"/>
    </row>
    <row r="937" spans="1:24" x14ac:dyDescent="0.25">
      <c r="A937" s="12" t="s">
        <v>31</v>
      </c>
      <c r="B937" s="15"/>
      <c r="C937" s="12" t="s">
        <v>451</v>
      </c>
      <c r="D937" s="15"/>
      <c r="E937" s="12" t="s">
        <v>452</v>
      </c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30">
        <v>284325</v>
      </c>
      <c r="R937" s="131"/>
      <c r="S937" s="130">
        <v>284325</v>
      </c>
      <c r="T937" s="131"/>
      <c r="U937" s="130">
        <v>22301.81</v>
      </c>
      <c r="V937" s="131"/>
      <c r="W937" s="132">
        <v>7.84</v>
      </c>
      <c r="X937" s="133"/>
    </row>
    <row r="938" spans="1:24" ht="13.5" customHeight="1" x14ac:dyDescent="0.25">
      <c r="A938" s="15" t="s">
        <v>31</v>
      </c>
      <c r="B938" s="15"/>
      <c r="C938" s="15" t="s">
        <v>499</v>
      </c>
      <c r="D938" s="15"/>
      <c r="E938" s="15" t="s">
        <v>500</v>
      </c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34" t="s">
        <v>31</v>
      </c>
      <c r="R938" s="131"/>
      <c r="S938" s="134" t="s">
        <v>31</v>
      </c>
      <c r="T938" s="131"/>
      <c r="U938" s="134">
        <v>22301.81</v>
      </c>
      <c r="V938" s="131"/>
      <c r="W938" s="139" t="s">
        <v>31</v>
      </c>
      <c r="X938" s="133"/>
    </row>
    <row r="939" spans="1:24" ht="13.5" customHeight="1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6"/>
      <c r="R939" s="15"/>
      <c r="S939" s="16"/>
      <c r="T939" s="15"/>
      <c r="U939" s="16"/>
      <c r="V939" s="15"/>
      <c r="W939" s="17"/>
      <c r="X939" s="48"/>
    </row>
    <row r="940" spans="1:24" x14ac:dyDescent="0.25">
      <c r="A940" s="24" t="s">
        <v>270</v>
      </c>
      <c r="B940" s="24"/>
      <c r="C940" s="24"/>
      <c r="D940" s="24"/>
      <c r="E940" s="24"/>
      <c r="F940" s="24"/>
      <c r="G940" s="24"/>
      <c r="H940" s="24"/>
      <c r="I940" s="24"/>
      <c r="J940" s="24"/>
      <c r="K940" s="90"/>
      <c r="L940" s="90"/>
      <c r="M940" s="90"/>
      <c r="N940" s="90"/>
      <c r="O940" s="90"/>
      <c r="P940" s="90"/>
      <c r="Q940" s="117" t="s">
        <v>31</v>
      </c>
      <c r="R940" s="118"/>
      <c r="S940" s="117" t="s">
        <v>31</v>
      </c>
      <c r="T940" s="118"/>
      <c r="U940" s="117" t="s">
        <v>31</v>
      </c>
      <c r="V940" s="118"/>
      <c r="W940" s="119" t="s">
        <v>31</v>
      </c>
      <c r="X940" s="120"/>
    </row>
    <row r="941" spans="1:24" x14ac:dyDescent="0.25">
      <c r="A941" s="25" t="s">
        <v>271</v>
      </c>
      <c r="B941" s="25"/>
      <c r="C941" s="25"/>
      <c r="D941" s="25"/>
      <c r="E941" s="25"/>
      <c r="F941" s="25"/>
      <c r="G941" s="25"/>
      <c r="H941" s="25"/>
      <c r="I941" s="25"/>
      <c r="J941" s="25"/>
      <c r="K941" s="92"/>
      <c r="L941" s="92"/>
      <c r="M941" s="92"/>
      <c r="N941" s="92"/>
      <c r="O941" s="92"/>
      <c r="P941" s="92"/>
      <c r="Q941" s="117" t="s">
        <v>31</v>
      </c>
      <c r="R941" s="118"/>
      <c r="S941" s="117" t="s">
        <v>31</v>
      </c>
      <c r="T941" s="118"/>
      <c r="U941" s="117" t="s">
        <v>31</v>
      </c>
      <c r="V941" s="118"/>
      <c r="W941" s="119" t="s">
        <v>31</v>
      </c>
      <c r="X941" s="120"/>
    </row>
    <row r="942" spans="1:24" x14ac:dyDescent="0.25">
      <c r="A942" s="25" t="s">
        <v>272</v>
      </c>
      <c r="B942" s="25"/>
      <c r="C942" s="25" t="s">
        <v>273</v>
      </c>
      <c r="D942" s="25"/>
      <c r="E942" s="25"/>
      <c r="F942" s="25"/>
      <c r="G942" s="25"/>
      <c r="H942" s="25"/>
      <c r="I942" s="25"/>
      <c r="J942" s="25"/>
      <c r="K942" s="92"/>
      <c r="L942" s="92"/>
      <c r="M942" s="92"/>
      <c r="N942" s="92"/>
      <c r="O942" s="92"/>
      <c r="P942" s="92"/>
      <c r="Q942" s="117" t="s">
        <v>207</v>
      </c>
      <c r="R942" s="118"/>
      <c r="S942" s="117" t="s">
        <v>208</v>
      </c>
      <c r="T942" s="118"/>
      <c r="U942" s="117" t="s">
        <v>209</v>
      </c>
      <c r="V942" s="118"/>
      <c r="W942" s="119" t="s">
        <v>257</v>
      </c>
      <c r="X942" s="120"/>
    </row>
    <row r="943" spans="1:24" x14ac:dyDescent="0.25">
      <c r="A943" s="117" t="s">
        <v>31</v>
      </c>
      <c r="B943" s="117"/>
      <c r="C943" s="117"/>
      <c r="D943" s="117"/>
      <c r="E943" s="117"/>
      <c r="F943" s="117"/>
      <c r="G943" s="117"/>
      <c r="H943" s="117"/>
      <c r="I943" s="117"/>
      <c r="J943" s="117"/>
      <c r="K943" s="91"/>
      <c r="L943" s="91"/>
      <c r="M943" s="91"/>
      <c r="N943" s="91"/>
      <c r="O943" s="91"/>
      <c r="P943" s="91"/>
      <c r="Q943" s="117" t="s">
        <v>17</v>
      </c>
      <c r="R943" s="118"/>
      <c r="S943" s="117" t="s">
        <v>18</v>
      </c>
      <c r="T943" s="118"/>
      <c r="U943" s="117" t="s">
        <v>19</v>
      </c>
      <c r="V943" s="118"/>
      <c r="W943" s="119" t="s">
        <v>20</v>
      </c>
      <c r="X943" s="120"/>
    </row>
    <row r="944" spans="1:24" x14ac:dyDescent="0.25">
      <c r="A944" s="28"/>
      <c r="B944" s="88"/>
      <c r="C944" s="28" t="s">
        <v>540</v>
      </c>
      <c r="D944" s="88"/>
      <c r="E944" s="123" t="s">
        <v>541</v>
      </c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8"/>
      <c r="R944" s="129"/>
      <c r="S944" s="128"/>
      <c r="T944" s="129"/>
      <c r="U944" s="128"/>
      <c r="V944" s="129"/>
      <c r="W944" s="121"/>
      <c r="X944" s="122"/>
    </row>
    <row r="945" spans="1:24" ht="13.5" customHeight="1" x14ac:dyDescent="0.25">
      <c r="A945" s="28"/>
      <c r="B945" s="88"/>
      <c r="C945" s="28"/>
      <c r="D945" s="88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8">
        <v>86250</v>
      </c>
      <c r="R945" s="129"/>
      <c r="S945" s="128">
        <v>86250</v>
      </c>
      <c r="T945" s="129"/>
      <c r="U945" s="128">
        <v>47332.12</v>
      </c>
      <c r="V945" s="129"/>
      <c r="W945" s="121">
        <v>54.88</v>
      </c>
      <c r="X945" s="122"/>
    </row>
    <row r="946" spans="1:24" ht="15" customHeight="1" x14ac:dyDescent="0.25">
      <c r="A946" s="12" t="s">
        <v>31</v>
      </c>
      <c r="B946" s="15"/>
      <c r="C946" s="86" t="s">
        <v>193</v>
      </c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124">
        <v>41250</v>
      </c>
      <c r="R946" s="125"/>
      <c r="S946" s="124">
        <v>41250</v>
      </c>
      <c r="T946" s="125"/>
      <c r="U946" s="124">
        <v>40204.160000000003</v>
      </c>
      <c r="V946" s="125"/>
      <c r="W946" s="126">
        <v>97.46</v>
      </c>
      <c r="X946" s="127"/>
    </row>
    <row r="947" spans="1:24" ht="15" customHeight="1" x14ac:dyDescent="0.25">
      <c r="A947" s="12" t="s">
        <v>31</v>
      </c>
      <c r="B947" s="15"/>
      <c r="C947" s="86" t="s">
        <v>194</v>
      </c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124">
        <v>41250</v>
      </c>
      <c r="R947" s="125"/>
      <c r="S947" s="124">
        <v>41250</v>
      </c>
      <c r="T947" s="125"/>
      <c r="U947" s="124">
        <v>0</v>
      </c>
      <c r="V947" s="125"/>
      <c r="W947" s="126">
        <v>0</v>
      </c>
      <c r="X947" s="127"/>
    </row>
    <row r="948" spans="1:24" ht="12.75" customHeight="1" x14ac:dyDescent="0.25">
      <c r="A948" s="12" t="s">
        <v>31</v>
      </c>
      <c r="B948" s="15"/>
      <c r="C948" s="12" t="s">
        <v>451</v>
      </c>
      <c r="D948" s="15"/>
      <c r="E948" s="12" t="s">
        <v>452</v>
      </c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30">
        <v>41250</v>
      </c>
      <c r="R948" s="131"/>
      <c r="S948" s="130">
        <v>41250</v>
      </c>
      <c r="T948" s="131"/>
      <c r="U948" s="130">
        <v>0</v>
      </c>
      <c r="V948" s="131"/>
      <c r="W948" s="132">
        <v>0</v>
      </c>
      <c r="X948" s="133"/>
    </row>
    <row r="949" spans="1:24" ht="14.25" customHeight="1" x14ac:dyDescent="0.25">
      <c r="A949" s="12" t="s">
        <v>31</v>
      </c>
      <c r="B949" s="15"/>
      <c r="C949" s="86" t="s">
        <v>656</v>
      </c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124">
        <v>0</v>
      </c>
      <c r="R949" s="125"/>
      <c r="S949" s="124">
        <v>0</v>
      </c>
      <c r="T949" s="125"/>
      <c r="U949" s="124">
        <v>40204.160000000003</v>
      </c>
      <c r="V949" s="125"/>
      <c r="W949" s="126" t="s">
        <v>31</v>
      </c>
      <c r="X949" s="127"/>
    </row>
    <row r="950" spans="1:24" ht="17.25" customHeight="1" x14ac:dyDescent="0.25">
      <c r="A950" s="12"/>
      <c r="B950" s="15"/>
      <c r="C950" s="86" t="s">
        <v>652</v>
      </c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124">
        <v>0</v>
      </c>
      <c r="R950" s="125"/>
      <c r="S950" s="124">
        <v>0</v>
      </c>
      <c r="T950" s="125"/>
      <c r="U950" s="124">
        <v>40204.160000000003</v>
      </c>
      <c r="V950" s="125"/>
      <c r="W950" s="126" t="s">
        <v>31</v>
      </c>
      <c r="X950" s="127"/>
    </row>
    <row r="951" spans="1:24" ht="12.75" customHeight="1" x14ac:dyDescent="0.25">
      <c r="A951" s="12" t="s">
        <v>31</v>
      </c>
      <c r="B951" s="15"/>
      <c r="C951" s="12" t="s">
        <v>451</v>
      </c>
      <c r="D951" s="15"/>
      <c r="E951" s="12" t="s">
        <v>452</v>
      </c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30">
        <v>0</v>
      </c>
      <c r="R951" s="131"/>
      <c r="S951" s="130">
        <v>0</v>
      </c>
      <c r="T951" s="131"/>
      <c r="U951" s="130">
        <v>40204.160000000003</v>
      </c>
      <c r="V951" s="131"/>
      <c r="W951" s="132" t="s">
        <v>31</v>
      </c>
      <c r="X951" s="133"/>
    </row>
    <row r="952" spans="1:24" ht="15.75" customHeight="1" x14ac:dyDescent="0.25">
      <c r="A952" s="15" t="s">
        <v>31</v>
      </c>
      <c r="B952" s="15"/>
      <c r="C952" s="15" t="s">
        <v>499</v>
      </c>
      <c r="D952" s="15"/>
      <c r="E952" s="15" t="s">
        <v>500</v>
      </c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34" t="s">
        <v>31</v>
      </c>
      <c r="R952" s="131"/>
      <c r="S952" s="134" t="s">
        <v>31</v>
      </c>
      <c r="T952" s="131"/>
      <c r="U952" s="134">
        <v>40204.160000000003</v>
      </c>
      <c r="V952" s="131"/>
      <c r="W952" s="139" t="s">
        <v>31</v>
      </c>
      <c r="X952" s="133"/>
    </row>
    <row r="953" spans="1:24" x14ac:dyDescent="0.25">
      <c r="A953" s="12" t="s">
        <v>31</v>
      </c>
      <c r="B953" s="15"/>
      <c r="C953" s="86" t="s">
        <v>202</v>
      </c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124">
        <v>45000</v>
      </c>
      <c r="R953" s="125"/>
      <c r="S953" s="124">
        <v>45000</v>
      </c>
      <c r="T953" s="125"/>
      <c r="U953" s="124">
        <v>7127.96</v>
      </c>
      <c r="V953" s="125"/>
      <c r="W953" s="126">
        <v>15.84</v>
      </c>
      <c r="X953" s="127"/>
    </row>
    <row r="954" spans="1:24" ht="17.25" customHeight="1" x14ac:dyDescent="0.25">
      <c r="A954" s="12" t="s">
        <v>31</v>
      </c>
      <c r="B954" s="15"/>
      <c r="C954" s="86" t="s">
        <v>203</v>
      </c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124">
        <v>45000</v>
      </c>
      <c r="R954" s="125"/>
      <c r="S954" s="124">
        <v>45000</v>
      </c>
      <c r="T954" s="125"/>
      <c r="U954" s="124">
        <v>7127.96</v>
      </c>
      <c r="V954" s="125"/>
      <c r="W954" s="126">
        <v>15.84</v>
      </c>
      <c r="X954" s="127"/>
    </row>
    <row r="955" spans="1:24" ht="14.25" customHeight="1" x14ac:dyDescent="0.25">
      <c r="A955" s="12" t="s">
        <v>31</v>
      </c>
      <c r="B955" s="15"/>
      <c r="C955" s="12" t="s">
        <v>451</v>
      </c>
      <c r="D955" s="15"/>
      <c r="E955" s="12" t="s">
        <v>452</v>
      </c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30">
        <v>45000</v>
      </c>
      <c r="R955" s="131"/>
      <c r="S955" s="130">
        <v>45000</v>
      </c>
      <c r="T955" s="131"/>
      <c r="U955" s="130">
        <v>7127.96</v>
      </c>
      <c r="V955" s="131"/>
      <c r="W955" s="132">
        <v>15.84</v>
      </c>
      <c r="X955" s="133"/>
    </row>
    <row r="956" spans="1:24" ht="13.5" customHeight="1" x14ac:dyDescent="0.25">
      <c r="A956" s="15" t="s">
        <v>31</v>
      </c>
      <c r="B956" s="15"/>
      <c r="C956" s="15" t="s">
        <v>499</v>
      </c>
      <c r="D956" s="15"/>
      <c r="E956" s="15" t="s">
        <v>500</v>
      </c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34" t="s">
        <v>31</v>
      </c>
      <c r="R956" s="131"/>
      <c r="S956" s="134" t="s">
        <v>31</v>
      </c>
      <c r="T956" s="131"/>
      <c r="U956" s="134">
        <v>7127.96</v>
      </c>
      <c r="V956" s="131"/>
      <c r="W956" s="139" t="s">
        <v>31</v>
      </c>
      <c r="X956" s="133"/>
    </row>
    <row r="957" spans="1:24" x14ac:dyDescent="0.25">
      <c r="A957" s="28"/>
      <c r="B957" s="88"/>
      <c r="C957" s="28" t="s">
        <v>542</v>
      </c>
      <c r="D957" s="88"/>
      <c r="E957" s="123" t="s">
        <v>579</v>
      </c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8"/>
      <c r="R957" s="129"/>
      <c r="S957" s="128"/>
      <c r="T957" s="129"/>
      <c r="U957" s="128"/>
      <c r="V957" s="129"/>
      <c r="W957" s="121"/>
      <c r="X957" s="122"/>
    </row>
    <row r="958" spans="1:24" x14ac:dyDescent="0.25">
      <c r="A958" s="28"/>
      <c r="B958" s="88"/>
      <c r="C958" s="28"/>
      <c r="D958" s="88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8">
        <v>833000</v>
      </c>
      <c r="R958" s="129"/>
      <c r="S958" s="128">
        <v>833000</v>
      </c>
      <c r="T958" s="129"/>
      <c r="U958" s="128">
        <v>111606.77</v>
      </c>
      <c r="V958" s="129"/>
      <c r="W958" s="121">
        <v>13.4</v>
      </c>
      <c r="X958" s="122"/>
    </row>
    <row r="959" spans="1:24" x14ac:dyDescent="0.25">
      <c r="A959" s="12" t="s">
        <v>31</v>
      </c>
      <c r="B959" s="15"/>
      <c r="C959" s="86" t="s">
        <v>193</v>
      </c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124">
        <v>781671</v>
      </c>
      <c r="R959" s="125"/>
      <c r="S959" s="124">
        <v>781671</v>
      </c>
      <c r="T959" s="125"/>
      <c r="U959" s="124">
        <v>80448.5</v>
      </c>
      <c r="V959" s="125"/>
      <c r="W959" s="126">
        <v>10.29</v>
      </c>
      <c r="X959" s="127"/>
    </row>
    <row r="960" spans="1:24" ht="17.25" customHeight="1" x14ac:dyDescent="0.25">
      <c r="A960" s="12" t="s">
        <v>31</v>
      </c>
      <c r="B960" s="15"/>
      <c r="C960" s="86" t="s">
        <v>194</v>
      </c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124">
        <v>396785</v>
      </c>
      <c r="R960" s="125"/>
      <c r="S960" s="124">
        <v>396785</v>
      </c>
      <c r="T960" s="125"/>
      <c r="U960" s="124">
        <v>742.25</v>
      </c>
      <c r="V960" s="125"/>
      <c r="W960" s="126">
        <v>0.19</v>
      </c>
      <c r="X960" s="127"/>
    </row>
    <row r="961" spans="1:24" ht="13.5" customHeight="1" x14ac:dyDescent="0.25">
      <c r="A961" s="12" t="s">
        <v>31</v>
      </c>
      <c r="B961" s="15"/>
      <c r="C961" s="12" t="s">
        <v>451</v>
      </c>
      <c r="D961" s="15"/>
      <c r="E961" s="12" t="s">
        <v>452</v>
      </c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30">
        <v>396785</v>
      </c>
      <c r="R961" s="131"/>
      <c r="S961" s="130">
        <v>396785</v>
      </c>
      <c r="T961" s="131"/>
      <c r="U961" s="130">
        <v>742.25</v>
      </c>
      <c r="V961" s="131"/>
      <c r="W961" s="132">
        <v>0.19</v>
      </c>
      <c r="X961" s="133"/>
    </row>
    <row r="962" spans="1:24" ht="16.5" customHeight="1" x14ac:dyDescent="0.25">
      <c r="A962" s="15" t="s">
        <v>31</v>
      </c>
      <c r="B962" s="15"/>
      <c r="C962" s="15" t="s">
        <v>499</v>
      </c>
      <c r="D962" s="15"/>
      <c r="E962" s="15" t="s">
        <v>500</v>
      </c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34" t="s">
        <v>31</v>
      </c>
      <c r="R962" s="131"/>
      <c r="S962" s="134" t="s">
        <v>31</v>
      </c>
      <c r="T962" s="131"/>
      <c r="U962" s="134">
        <v>742.25</v>
      </c>
      <c r="V962" s="131"/>
      <c r="W962" s="139" t="s">
        <v>31</v>
      </c>
      <c r="X962" s="133"/>
    </row>
    <row r="963" spans="1:24" x14ac:dyDescent="0.25">
      <c r="A963" s="12" t="s">
        <v>31</v>
      </c>
      <c r="B963" s="15"/>
      <c r="C963" s="86" t="s">
        <v>656</v>
      </c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124">
        <v>384886</v>
      </c>
      <c r="R963" s="125"/>
      <c r="S963" s="124">
        <v>384886</v>
      </c>
      <c r="T963" s="125"/>
      <c r="U963" s="124">
        <v>79706.25</v>
      </c>
      <c r="V963" s="125"/>
      <c r="W963" s="126">
        <v>20.71</v>
      </c>
      <c r="X963" s="127"/>
    </row>
    <row r="964" spans="1:24" x14ac:dyDescent="0.25">
      <c r="A964" s="12"/>
      <c r="B964" s="15"/>
      <c r="C964" s="86" t="s">
        <v>652</v>
      </c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124">
        <v>384886</v>
      </c>
      <c r="R964" s="125"/>
      <c r="S964" s="124">
        <v>384886</v>
      </c>
      <c r="T964" s="125"/>
      <c r="U964" s="124">
        <v>79706.25</v>
      </c>
      <c r="V964" s="125"/>
      <c r="W964" s="126">
        <v>20.71</v>
      </c>
      <c r="X964" s="127"/>
    </row>
    <row r="965" spans="1:24" ht="17.25" customHeight="1" x14ac:dyDescent="0.25">
      <c r="A965" s="12" t="s">
        <v>31</v>
      </c>
      <c r="B965" s="15"/>
      <c r="C965" s="12" t="s">
        <v>451</v>
      </c>
      <c r="D965" s="15"/>
      <c r="E965" s="12" t="s">
        <v>452</v>
      </c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30">
        <v>384886</v>
      </c>
      <c r="R965" s="131"/>
      <c r="S965" s="130">
        <v>384886</v>
      </c>
      <c r="T965" s="131"/>
      <c r="U965" s="130">
        <v>79706.25</v>
      </c>
      <c r="V965" s="131"/>
      <c r="W965" s="132">
        <v>20.71</v>
      </c>
      <c r="X965" s="133"/>
    </row>
    <row r="966" spans="1:24" ht="17.25" customHeight="1" x14ac:dyDescent="0.25">
      <c r="A966" s="15" t="s">
        <v>31</v>
      </c>
      <c r="B966" s="15"/>
      <c r="C966" s="15" t="s">
        <v>499</v>
      </c>
      <c r="D966" s="15"/>
      <c r="E966" s="15" t="s">
        <v>500</v>
      </c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34" t="s">
        <v>31</v>
      </c>
      <c r="R966" s="131"/>
      <c r="S966" s="134" t="s">
        <v>31</v>
      </c>
      <c r="T966" s="131"/>
      <c r="U966" s="134">
        <v>79706.25</v>
      </c>
      <c r="V966" s="131"/>
      <c r="W966" s="139" t="s">
        <v>31</v>
      </c>
      <c r="X966" s="133"/>
    </row>
    <row r="967" spans="1:24" ht="15.75" customHeight="1" x14ac:dyDescent="0.25">
      <c r="A967" s="12" t="s">
        <v>31</v>
      </c>
      <c r="B967" s="15"/>
      <c r="C967" s="86" t="s">
        <v>202</v>
      </c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124">
        <v>51329</v>
      </c>
      <c r="R967" s="125"/>
      <c r="S967" s="124">
        <v>51329</v>
      </c>
      <c r="T967" s="125"/>
      <c r="U967" s="124">
        <v>31158.27</v>
      </c>
      <c r="V967" s="125"/>
      <c r="W967" s="126">
        <v>60.7</v>
      </c>
      <c r="X967" s="127"/>
    </row>
    <row r="968" spans="1:24" ht="16.5" customHeight="1" x14ac:dyDescent="0.25">
      <c r="A968" s="12" t="s">
        <v>31</v>
      </c>
      <c r="B968" s="15"/>
      <c r="C968" s="86" t="s">
        <v>203</v>
      </c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124">
        <v>51329</v>
      </c>
      <c r="R968" s="125"/>
      <c r="S968" s="124">
        <v>51329</v>
      </c>
      <c r="T968" s="125"/>
      <c r="U968" s="124">
        <v>31158.27</v>
      </c>
      <c r="V968" s="125"/>
      <c r="W968" s="126">
        <v>60.7</v>
      </c>
      <c r="X968" s="127"/>
    </row>
    <row r="969" spans="1:24" ht="15.75" customHeight="1" x14ac:dyDescent="0.25">
      <c r="A969" s="12" t="s">
        <v>31</v>
      </c>
      <c r="B969" s="15"/>
      <c r="C969" s="12" t="s">
        <v>451</v>
      </c>
      <c r="D969" s="15"/>
      <c r="E969" s="12" t="s">
        <v>452</v>
      </c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30">
        <v>51329</v>
      </c>
      <c r="R969" s="131"/>
      <c r="S969" s="130">
        <v>51329</v>
      </c>
      <c r="T969" s="131"/>
      <c r="U969" s="130">
        <v>31158.27</v>
      </c>
      <c r="V969" s="131"/>
      <c r="W969" s="132">
        <v>60.7</v>
      </c>
      <c r="X969" s="133"/>
    </row>
    <row r="970" spans="1:24" ht="13.5" customHeight="1" x14ac:dyDescent="0.25">
      <c r="A970" s="15" t="s">
        <v>31</v>
      </c>
      <c r="B970" s="15"/>
      <c r="C970" s="15" t="s">
        <v>499</v>
      </c>
      <c r="D970" s="15"/>
      <c r="E970" s="15" t="s">
        <v>500</v>
      </c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34" t="s">
        <v>31</v>
      </c>
      <c r="R970" s="131"/>
      <c r="S970" s="134" t="s">
        <v>31</v>
      </c>
      <c r="T970" s="131"/>
      <c r="U970" s="134">
        <v>31158.27</v>
      </c>
      <c r="V970" s="131"/>
      <c r="W970" s="139" t="s">
        <v>31</v>
      </c>
      <c r="X970" s="133"/>
    </row>
    <row r="971" spans="1:24" x14ac:dyDescent="0.25">
      <c r="A971" s="28"/>
      <c r="B971" s="88"/>
      <c r="C971" s="28" t="s">
        <v>543</v>
      </c>
      <c r="D971" s="88"/>
      <c r="E971" s="123" t="s">
        <v>544</v>
      </c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8"/>
      <c r="R971" s="129"/>
      <c r="S971" s="128"/>
      <c r="T971" s="129"/>
      <c r="U971" s="128"/>
      <c r="V971" s="129"/>
      <c r="W971" s="121"/>
      <c r="X971" s="122"/>
    </row>
    <row r="972" spans="1:24" x14ac:dyDescent="0.25">
      <c r="A972" s="28"/>
      <c r="B972" s="88"/>
      <c r="C972" s="28"/>
      <c r="D972" s="88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8">
        <v>476000</v>
      </c>
      <c r="R972" s="129"/>
      <c r="S972" s="128">
        <v>476000</v>
      </c>
      <c r="T972" s="129"/>
      <c r="U972" s="128">
        <v>47055.28</v>
      </c>
      <c r="V972" s="129"/>
      <c r="W972" s="121">
        <v>9.89</v>
      </c>
      <c r="X972" s="122"/>
    </row>
    <row r="973" spans="1:24" x14ac:dyDescent="0.25">
      <c r="A973" s="12" t="s">
        <v>31</v>
      </c>
      <c r="B973" s="15"/>
      <c r="C973" s="86" t="s">
        <v>193</v>
      </c>
      <c r="D973" s="87"/>
      <c r="E973" s="87"/>
      <c r="F973" s="87"/>
      <c r="G973" s="87"/>
      <c r="H973" s="87"/>
      <c r="I973" s="87"/>
      <c r="J973" s="87"/>
      <c r="K973" s="87"/>
      <c r="L973" s="87"/>
      <c r="M973" s="87"/>
      <c r="N973" s="87"/>
      <c r="O973" s="87"/>
      <c r="P973" s="87"/>
      <c r="Q973" s="124">
        <v>432630</v>
      </c>
      <c r="R973" s="125"/>
      <c r="S973" s="124">
        <v>432630</v>
      </c>
      <c r="T973" s="125"/>
      <c r="U973" s="124">
        <v>35238.339999999997</v>
      </c>
      <c r="V973" s="125"/>
      <c r="W973" s="126">
        <v>8.15</v>
      </c>
      <c r="X973" s="127"/>
    </row>
    <row r="974" spans="1:24" ht="16.5" customHeight="1" x14ac:dyDescent="0.25">
      <c r="A974" s="12" t="s">
        <v>31</v>
      </c>
      <c r="B974" s="15"/>
      <c r="C974" s="86" t="s">
        <v>194</v>
      </c>
      <c r="D974" s="87"/>
      <c r="E974" s="87"/>
      <c r="F974" s="87"/>
      <c r="G974" s="87"/>
      <c r="H974" s="87"/>
      <c r="I974" s="87"/>
      <c r="J974" s="87"/>
      <c r="K974" s="87"/>
      <c r="L974" s="87"/>
      <c r="M974" s="87"/>
      <c r="N974" s="87"/>
      <c r="O974" s="87"/>
      <c r="P974" s="87"/>
      <c r="Q974" s="124">
        <v>361710</v>
      </c>
      <c r="R974" s="125"/>
      <c r="S974" s="124">
        <v>361710</v>
      </c>
      <c r="T974" s="125"/>
      <c r="U974" s="124">
        <v>33757.089999999997</v>
      </c>
      <c r="V974" s="125"/>
      <c r="W974" s="126">
        <v>9.33</v>
      </c>
      <c r="X974" s="127"/>
    </row>
    <row r="975" spans="1:24" x14ac:dyDescent="0.25">
      <c r="A975" s="12" t="s">
        <v>31</v>
      </c>
      <c r="B975" s="15"/>
      <c r="C975" s="12" t="s">
        <v>451</v>
      </c>
      <c r="D975" s="15"/>
      <c r="E975" s="12" t="s">
        <v>452</v>
      </c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30">
        <v>361710</v>
      </c>
      <c r="R975" s="131"/>
      <c r="S975" s="130">
        <v>361710</v>
      </c>
      <c r="T975" s="131"/>
      <c r="U975" s="130">
        <v>33757.089999999997</v>
      </c>
      <c r="V975" s="131"/>
      <c r="W975" s="132">
        <v>9.33</v>
      </c>
      <c r="X975" s="133"/>
    </row>
    <row r="976" spans="1:24" ht="17.25" customHeight="1" x14ac:dyDescent="0.25">
      <c r="A976" s="15" t="s">
        <v>31</v>
      </c>
      <c r="B976" s="15"/>
      <c r="C976" s="15" t="s">
        <v>499</v>
      </c>
      <c r="D976" s="15"/>
      <c r="E976" s="15" t="s">
        <v>500</v>
      </c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34" t="s">
        <v>31</v>
      </c>
      <c r="R976" s="131"/>
      <c r="S976" s="134" t="s">
        <v>31</v>
      </c>
      <c r="T976" s="131"/>
      <c r="U976" s="134">
        <v>33757.089999999997</v>
      </c>
      <c r="V976" s="131"/>
      <c r="W976" s="139" t="s">
        <v>31</v>
      </c>
      <c r="X976" s="133"/>
    </row>
    <row r="977" spans="1:24" x14ac:dyDescent="0.25">
      <c r="A977" s="12" t="s">
        <v>31</v>
      </c>
      <c r="B977" s="15"/>
      <c r="C977" s="86" t="s">
        <v>656</v>
      </c>
      <c r="D977" s="87"/>
      <c r="E977" s="87"/>
      <c r="F977" s="87"/>
      <c r="G977" s="87"/>
      <c r="H977" s="87"/>
      <c r="I977" s="87"/>
      <c r="J977" s="87"/>
      <c r="K977" s="87"/>
      <c r="L977" s="87"/>
      <c r="M977" s="87"/>
      <c r="N977" s="87"/>
      <c r="O977" s="87"/>
      <c r="P977" s="87"/>
      <c r="Q977" s="124">
        <v>70920</v>
      </c>
      <c r="R977" s="125"/>
      <c r="S977" s="124">
        <v>70920</v>
      </c>
      <c r="T977" s="125"/>
      <c r="U977" s="124">
        <v>1481.25</v>
      </c>
      <c r="V977" s="125"/>
      <c r="W977" s="126">
        <v>2.09</v>
      </c>
      <c r="X977" s="127"/>
    </row>
    <row r="978" spans="1:24" ht="17.25" customHeight="1" x14ac:dyDescent="0.25">
      <c r="A978" s="12"/>
      <c r="B978" s="15"/>
      <c r="C978" s="86" t="s">
        <v>652</v>
      </c>
      <c r="D978" s="87"/>
      <c r="E978" s="87"/>
      <c r="F978" s="87"/>
      <c r="G978" s="87"/>
      <c r="H978" s="87"/>
      <c r="I978" s="87"/>
      <c r="J978" s="87"/>
      <c r="K978" s="87"/>
      <c r="L978" s="87"/>
      <c r="M978" s="87"/>
      <c r="N978" s="87"/>
      <c r="O978" s="87"/>
      <c r="P978" s="87"/>
      <c r="Q978" s="124">
        <v>70920</v>
      </c>
      <c r="R978" s="125"/>
      <c r="S978" s="124">
        <v>70920</v>
      </c>
      <c r="T978" s="125"/>
      <c r="U978" s="124">
        <v>1481.25</v>
      </c>
      <c r="V978" s="125"/>
      <c r="W978" s="126">
        <v>2.09</v>
      </c>
      <c r="X978" s="127"/>
    </row>
    <row r="979" spans="1:24" ht="15.75" customHeight="1" x14ac:dyDescent="0.25">
      <c r="A979" s="12" t="s">
        <v>31</v>
      </c>
      <c r="B979" s="15"/>
      <c r="C979" s="12" t="s">
        <v>451</v>
      </c>
      <c r="D979" s="15"/>
      <c r="E979" s="12" t="s">
        <v>452</v>
      </c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30">
        <v>70920</v>
      </c>
      <c r="R979" s="131"/>
      <c r="S979" s="130">
        <v>70920</v>
      </c>
      <c r="T979" s="131"/>
      <c r="U979" s="130">
        <v>1481.25</v>
      </c>
      <c r="V979" s="131"/>
      <c r="W979" s="132">
        <v>2.09</v>
      </c>
      <c r="X979" s="133"/>
    </row>
    <row r="980" spans="1:24" ht="12" customHeight="1" x14ac:dyDescent="0.25">
      <c r="A980" s="15" t="s">
        <v>31</v>
      </c>
      <c r="B980" s="15"/>
      <c r="C980" s="15" t="s">
        <v>499</v>
      </c>
      <c r="D980" s="15"/>
      <c r="E980" s="15" t="s">
        <v>500</v>
      </c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34" t="s">
        <v>31</v>
      </c>
      <c r="R980" s="131"/>
      <c r="S980" s="134" t="s">
        <v>31</v>
      </c>
      <c r="T980" s="131"/>
      <c r="U980" s="134">
        <v>1481.25</v>
      </c>
      <c r="V980" s="131"/>
      <c r="W980" s="139" t="s">
        <v>31</v>
      </c>
      <c r="X980" s="133"/>
    </row>
    <row r="981" spans="1:24" ht="16.5" customHeight="1" x14ac:dyDescent="0.25">
      <c r="A981" s="12" t="s">
        <v>31</v>
      </c>
      <c r="B981" s="15"/>
      <c r="C981" s="86" t="s">
        <v>202</v>
      </c>
      <c r="D981" s="87"/>
      <c r="E981" s="87"/>
      <c r="F981" s="87"/>
      <c r="G981" s="87"/>
      <c r="H981" s="87"/>
      <c r="I981" s="87"/>
      <c r="J981" s="87"/>
      <c r="K981" s="87"/>
      <c r="L981" s="87"/>
      <c r="M981" s="87"/>
      <c r="N981" s="87"/>
      <c r="O981" s="87"/>
      <c r="P981" s="87"/>
      <c r="Q981" s="124">
        <v>43370</v>
      </c>
      <c r="R981" s="125"/>
      <c r="S981" s="124">
        <v>43370</v>
      </c>
      <c r="T981" s="125"/>
      <c r="U981" s="124">
        <v>11816.94</v>
      </c>
      <c r="V981" s="125"/>
      <c r="W981" s="126">
        <v>27.25</v>
      </c>
      <c r="X981" s="127"/>
    </row>
    <row r="982" spans="1:24" ht="15.75" customHeight="1" x14ac:dyDescent="0.25">
      <c r="A982" s="12" t="s">
        <v>31</v>
      </c>
      <c r="B982" s="15"/>
      <c r="C982" s="86" t="s">
        <v>203</v>
      </c>
      <c r="D982" s="87"/>
      <c r="E982" s="87"/>
      <c r="F982" s="87"/>
      <c r="G982" s="87"/>
      <c r="H982" s="87"/>
      <c r="I982" s="87"/>
      <c r="J982" s="87"/>
      <c r="K982" s="87"/>
      <c r="L982" s="87"/>
      <c r="M982" s="87"/>
      <c r="N982" s="87"/>
      <c r="O982" s="87"/>
      <c r="P982" s="87"/>
      <c r="Q982" s="124">
        <v>43370</v>
      </c>
      <c r="R982" s="125"/>
      <c r="S982" s="124">
        <v>43370</v>
      </c>
      <c r="T982" s="125"/>
      <c r="U982" s="124">
        <v>11816.94</v>
      </c>
      <c r="V982" s="125"/>
      <c r="W982" s="126">
        <v>27.25</v>
      </c>
      <c r="X982" s="127"/>
    </row>
    <row r="983" spans="1:24" ht="13.5" customHeight="1" x14ac:dyDescent="0.25">
      <c r="A983" s="12" t="s">
        <v>31</v>
      </c>
      <c r="B983" s="15"/>
      <c r="C983" s="12" t="s">
        <v>451</v>
      </c>
      <c r="D983" s="15"/>
      <c r="E983" s="12" t="s">
        <v>452</v>
      </c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30">
        <v>43370</v>
      </c>
      <c r="R983" s="131"/>
      <c r="S983" s="130">
        <v>43370</v>
      </c>
      <c r="T983" s="131"/>
      <c r="U983" s="130">
        <v>11816.94</v>
      </c>
      <c r="V983" s="131"/>
      <c r="W983" s="132">
        <v>27.25</v>
      </c>
      <c r="X983" s="133"/>
    </row>
    <row r="984" spans="1:24" ht="15.75" customHeight="1" x14ac:dyDescent="0.25">
      <c r="A984" s="15" t="s">
        <v>31</v>
      </c>
      <c r="B984" s="15"/>
      <c r="C984" s="15" t="s">
        <v>499</v>
      </c>
      <c r="D984" s="15"/>
      <c r="E984" s="15" t="s">
        <v>500</v>
      </c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34" t="s">
        <v>31</v>
      </c>
      <c r="R984" s="131"/>
      <c r="S984" s="134" t="s">
        <v>31</v>
      </c>
      <c r="T984" s="131"/>
      <c r="U984" s="134">
        <v>11816.94</v>
      </c>
      <c r="V984" s="131"/>
      <c r="W984" s="139" t="s">
        <v>31</v>
      </c>
      <c r="X984" s="133"/>
    </row>
    <row r="985" spans="1:24" ht="12.75" customHeight="1" x14ac:dyDescent="0.25">
      <c r="A985" s="28"/>
      <c r="B985" s="88"/>
      <c r="C985" s="28" t="s">
        <v>545</v>
      </c>
      <c r="D985" s="88"/>
      <c r="E985" s="123" t="s">
        <v>546</v>
      </c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8"/>
      <c r="R985" s="129"/>
      <c r="S985" s="128"/>
      <c r="T985" s="129"/>
      <c r="U985" s="128"/>
      <c r="V985" s="129"/>
      <c r="W985" s="121"/>
      <c r="X985" s="122"/>
    </row>
    <row r="986" spans="1:24" x14ac:dyDescent="0.25">
      <c r="A986" s="28"/>
      <c r="B986" s="88"/>
      <c r="C986" s="28"/>
      <c r="D986" s="88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8">
        <v>133000</v>
      </c>
      <c r="R986" s="129"/>
      <c r="S986" s="128">
        <v>133000</v>
      </c>
      <c r="T986" s="129"/>
      <c r="U986" s="128">
        <v>31821.71</v>
      </c>
      <c r="V986" s="129"/>
      <c r="W986" s="121">
        <v>23.93</v>
      </c>
      <c r="X986" s="122"/>
    </row>
    <row r="987" spans="1:24" x14ac:dyDescent="0.25">
      <c r="A987" s="12" t="s">
        <v>31</v>
      </c>
      <c r="B987" s="15"/>
      <c r="C987" s="86" t="s">
        <v>189</v>
      </c>
      <c r="D987" s="87"/>
      <c r="E987" s="87"/>
      <c r="F987" s="87"/>
      <c r="G987" s="87"/>
      <c r="H987" s="87"/>
      <c r="I987" s="87"/>
      <c r="J987" s="87"/>
      <c r="K987" s="87"/>
      <c r="L987" s="87"/>
      <c r="M987" s="87"/>
      <c r="N987" s="87"/>
      <c r="O987" s="87"/>
      <c r="P987" s="87"/>
      <c r="Q987" s="124">
        <v>30830</v>
      </c>
      <c r="R987" s="125"/>
      <c r="S987" s="124">
        <v>30830</v>
      </c>
      <c r="T987" s="125"/>
      <c r="U987" s="124">
        <v>122.96</v>
      </c>
      <c r="V987" s="125"/>
      <c r="W987" s="126">
        <v>0.4</v>
      </c>
      <c r="X987" s="127"/>
    </row>
    <row r="988" spans="1:24" ht="17.25" customHeight="1" x14ac:dyDescent="0.25">
      <c r="A988" s="12" t="s">
        <v>31</v>
      </c>
      <c r="B988" s="15"/>
      <c r="C988" s="86" t="s">
        <v>190</v>
      </c>
      <c r="D988" s="87"/>
      <c r="E988" s="87"/>
      <c r="F988" s="87"/>
      <c r="G988" s="87"/>
      <c r="H988" s="87"/>
      <c r="I988" s="87"/>
      <c r="J988" s="87"/>
      <c r="K988" s="87"/>
      <c r="L988" s="87"/>
      <c r="M988" s="87"/>
      <c r="N988" s="87"/>
      <c r="O988" s="87"/>
      <c r="P988" s="87"/>
      <c r="Q988" s="124">
        <v>30830</v>
      </c>
      <c r="R988" s="125"/>
      <c r="S988" s="124">
        <v>30830</v>
      </c>
      <c r="T988" s="125"/>
      <c r="U988" s="124">
        <v>122.96</v>
      </c>
      <c r="V988" s="125"/>
      <c r="W988" s="126">
        <v>0.4</v>
      </c>
      <c r="X988" s="127"/>
    </row>
    <row r="989" spans="1:24" ht="12.75" customHeight="1" x14ac:dyDescent="0.25">
      <c r="A989" s="12" t="s">
        <v>31</v>
      </c>
      <c r="B989" s="15"/>
      <c r="C989" s="12" t="s">
        <v>451</v>
      </c>
      <c r="D989" s="15"/>
      <c r="E989" s="12" t="s">
        <v>452</v>
      </c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30">
        <v>30830</v>
      </c>
      <c r="R989" s="131"/>
      <c r="S989" s="130">
        <v>30830</v>
      </c>
      <c r="T989" s="131"/>
      <c r="U989" s="130">
        <v>122.96</v>
      </c>
      <c r="V989" s="131"/>
      <c r="W989" s="132">
        <v>0.4</v>
      </c>
      <c r="X989" s="133"/>
    </row>
    <row r="990" spans="1:24" ht="12.75" customHeight="1" x14ac:dyDescent="0.25">
      <c r="A990" s="15" t="s">
        <v>31</v>
      </c>
      <c r="B990" s="15"/>
      <c r="C990" s="15" t="s">
        <v>499</v>
      </c>
      <c r="D990" s="15"/>
      <c r="E990" s="15" t="s">
        <v>500</v>
      </c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34" t="s">
        <v>31</v>
      </c>
      <c r="R990" s="131"/>
      <c r="S990" s="134" t="s">
        <v>31</v>
      </c>
      <c r="T990" s="131"/>
      <c r="U990" s="134">
        <v>122.96</v>
      </c>
      <c r="V990" s="131"/>
      <c r="W990" s="139" t="s">
        <v>31</v>
      </c>
      <c r="X990" s="133"/>
    </row>
    <row r="991" spans="1:24" ht="12.75" customHeight="1" x14ac:dyDescent="0.25">
      <c r="A991" s="12" t="s">
        <v>31</v>
      </c>
      <c r="B991" s="15"/>
      <c r="C991" s="86" t="s">
        <v>193</v>
      </c>
      <c r="D991" s="87"/>
      <c r="E991" s="87"/>
      <c r="F991" s="87"/>
      <c r="G991" s="87"/>
      <c r="H991" s="87"/>
      <c r="I991" s="87"/>
      <c r="J991" s="87"/>
      <c r="K991" s="87"/>
      <c r="L991" s="87"/>
      <c r="M991" s="87"/>
      <c r="N991" s="87"/>
      <c r="O991" s="87"/>
      <c r="P991" s="87"/>
      <c r="Q991" s="124">
        <v>77770</v>
      </c>
      <c r="R991" s="125"/>
      <c r="S991" s="124">
        <v>77770</v>
      </c>
      <c r="T991" s="125"/>
      <c r="U991" s="124">
        <v>19561.25</v>
      </c>
      <c r="V991" s="125"/>
      <c r="W991" s="126">
        <v>25.15</v>
      </c>
      <c r="X991" s="127"/>
    </row>
    <row r="992" spans="1:24" ht="15.75" customHeight="1" x14ac:dyDescent="0.25">
      <c r="A992" s="12" t="s">
        <v>31</v>
      </c>
      <c r="B992" s="15"/>
      <c r="C992" s="86" t="s">
        <v>194</v>
      </c>
      <c r="D992" s="87"/>
      <c r="E992" s="87"/>
      <c r="F992" s="87"/>
      <c r="G992" s="87"/>
      <c r="H992" s="87"/>
      <c r="I992" s="87"/>
      <c r="J992" s="87"/>
      <c r="K992" s="87"/>
      <c r="L992" s="87"/>
      <c r="M992" s="87"/>
      <c r="N992" s="87"/>
      <c r="O992" s="87"/>
      <c r="P992" s="87"/>
      <c r="Q992" s="124">
        <v>75218</v>
      </c>
      <c r="R992" s="125"/>
      <c r="S992" s="124">
        <v>75218</v>
      </c>
      <c r="T992" s="125"/>
      <c r="U992" s="124">
        <v>0</v>
      </c>
      <c r="V992" s="125"/>
      <c r="W992" s="126">
        <v>0</v>
      </c>
      <c r="X992" s="127"/>
    </row>
    <row r="993" spans="1:24" ht="17.25" customHeight="1" x14ac:dyDescent="0.25">
      <c r="A993" s="12" t="s">
        <v>31</v>
      </c>
      <c r="B993" s="15"/>
      <c r="C993" s="12" t="s">
        <v>451</v>
      </c>
      <c r="D993" s="15"/>
      <c r="E993" s="12" t="s">
        <v>452</v>
      </c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30">
        <v>75218</v>
      </c>
      <c r="R993" s="131"/>
      <c r="S993" s="130">
        <v>75218</v>
      </c>
      <c r="T993" s="131"/>
      <c r="U993" s="130">
        <v>0</v>
      </c>
      <c r="V993" s="131"/>
      <c r="W993" s="132">
        <v>0</v>
      </c>
      <c r="X993" s="133"/>
    </row>
    <row r="994" spans="1:24" x14ac:dyDescent="0.25">
      <c r="A994" s="12" t="s">
        <v>31</v>
      </c>
      <c r="B994" s="15"/>
      <c r="C994" s="86" t="s">
        <v>656</v>
      </c>
      <c r="D994" s="87"/>
      <c r="E994" s="87"/>
      <c r="F994" s="87"/>
      <c r="G994" s="87"/>
      <c r="H994" s="87"/>
      <c r="I994" s="87"/>
      <c r="J994" s="87"/>
      <c r="K994" s="87"/>
      <c r="L994" s="87"/>
      <c r="M994" s="87"/>
      <c r="N994" s="87"/>
      <c r="O994" s="87"/>
      <c r="P994" s="87"/>
      <c r="Q994" s="124">
        <v>2552</v>
      </c>
      <c r="R994" s="125"/>
      <c r="S994" s="124">
        <v>2552</v>
      </c>
      <c r="T994" s="125"/>
      <c r="U994" s="124">
        <v>19561.25</v>
      </c>
      <c r="V994" s="125"/>
      <c r="W994" s="126">
        <v>766.51</v>
      </c>
      <c r="X994" s="127"/>
    </row>
    <row r="995" spans="1:24" ht="16.5" customHeight="1" x14ac:dyDescent="0.25">
      <c r="A995" s="12"/>
      <c r="B995" s="15"/>
      <c r="C995" s="86" t="s">
        <v>652</v>
      </c>
      <c r="D995" s="87"/>
      <c r="E995" s="87"/>
      <c r="F995" s="87"/>
      <c r="G995" s="87"/>
      <c r="H995" s="87"/>
      <c r="I995" s="87"/>
      <c r="J995" s="87"/>
      <c r="K995" s="87"/>
      <c r="L995" s="87"/>
      <c r="M995" s="87"/>
      <c r="N995" s="87"/>
      <c r="O995" s="87"/>
      <c r="P995" s="87"/>
      <c r="Q995" s="124">
        <v>2552</v>
      </c>
      <c r="R995" s="125"/>
      <c r="S995" s="124">
        <v>2552</v>
      </c>
      <c r="T995" s="125"/>
      <c r="U995" s="124">
        <v>19561.25</v>
      </c>
      <c r="V995" s="125"/>
      <c r="W995" s="126">
        <v>766.51</v>
      </c>
      <c r="X995" s="127"/>
    </row>
    <row r="996" spans="1:24" x14ac:dyDescent="0.25">
      <c r="A996" s="12" t="s">
        <v>31</v>
      </c>
      <c r="B996" s="15"/>
      <c r="C996" s="12" t="s">
        <v>451</v>
      </c>
      <c r="D996" s="15"/>
      <c r="E996" s="12" t="s">
        <v>452</v>
      </c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30">
        <v>2552</v>
      </c>
      <c r="R996" s="131"/>
      <c r="S996" s="130">
        <v>2552</v>
      </c>
      <c r="T996" s="131"/>
      <c r="U996" s="130">
        <v>19561.25</v>
      </c>
      <c r="V996" s="131"/>
      <c r="W996" s="132">
        <v>766.51</v>
      </c>
      <c r="X996" s="133"/>
    </row>
    <row r="997" spans="1:24" ht="13.5" customHeight="1" x14ac:dyDescent="0.25">
      <c r="A997" s="15" t="s">
        <v>31</v>
      </c>
      <c r="B997" s="15"/>
      <c r="C997" s="15" t="s">
        <v>499</v>
      </c>
      <c r="D997" s="15"/>
      <c r="E997" s="15" t="s">
        <v>500</v>
      </c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34" t="s">
        <v>31</v>
      </c>
      <c r="R997" s="131"/>
      <c r="S997" s="134" t="s">
        <v>31</v>
      </c>
      <c r="T997" s="131"/>
      <c r="U997" s="134">
        <v>19561.25</v>
      </c>
      <c r="V997" s="131"/>
      <c r="W997" s="139" t="s">
        <v>31</v>
      </c>
      <c r="X997" s="133"/>
    </row>
    <row r="998" spans="1:24" ht="13.5" customHeight="1" x14ac:dyDescent="0.25">
      <c r="A998" s="24" t="s">
        <v>270</v>
      </c>
      <c r="B998" s="24"/>
      <c r="C998" s="24"/>
      <c r="D998" s="24"/>
      <c r="E998" s="24"/>
      <c r="F998" s="24"/>
      <c r="G998" s="24"/>
      <c r="H998" s="24"/>
      <c r="I998" s="24"/>
      <c r="J998" s="24"/>
      <c r="K998" s="90"/>
      <c r="L998" s="90"/>
      <c r="M998" s="90"/>
      <c r="N998" s="90"/>
      <c r="O998" s="90"/>
      <c r="P998" s="90"/>
      <c r="Q998" s="117" t="s">
        <v>31</v>
      </c>
      <c r="R998" s="118"/>
      <c r="S998" s="117" t="s">
        <v>31</v>
      </c>
      <c r="T998" s="118"/>
      <c r="U998" s="117" t="s">
        <v>31</v>
      </c>
      <c r="V998" s="118"/>
      <c r="W998" s="119" t="s">
        <v>31</v>
      </c>
      <c r="X998" s="120"/>
    </row>
    <row r="999" spans="1:24" ht="13.5" customHeight="1" x14ac:dyDescent="0.25">
      <c r="A999" s="25" t="s">
        <v>271</v>
      </c>
      <c r="B999" s="25"/>
      <c r="C999" s="25"/>
      <c r="D999" s="25"/>
      <c r="E999" s="25"/>
      <c r="F999" s="25"/>
      <c r="G999" s="25"/>
      <c r="H999" s="25"/>
      <c r="I999" s="25"/>
      <c r="J999" s="25"/>
      <c r="K999" s="92"/>
      <c r="L999" s="92"/>
      <c r="M999" s="92"/>
      <c r="N999" s="92"/>
      <c r="O999" s="92"/>
      <c r="P999" s="92"/>
      <c r="Q999" s="117" t="s">
        <v>31</v>
      </c>
      <c r="R999" s="118"/>
      <c r="S999" s="117" t="s">
        <v>31</v>
      </c>
      <c r="T999" s="118"/>
      <c r="U999" s="117" t="s">
        <v>31</v>
      </c>
      <c r="V999" s="118"/>
      <c r="W999" s="119" t="s">
        <v>31</v>
      </c>
      <c r="X999" s="120"/>
    </row>
    <row r="1000" spans="1:24" ht="13.5" customHeight="1" x14ac:dyDescent="0.25">
      <c r="A1000" s="25" t="s">
        <v>272</v>
      </c>
      <c r="B1000" s="25"/>
      <c r="C1000" s="25" t="s">
        <v>273</v>
      </c>
      <c r="D1000" s="25"/>
      <c r="E1000" s="25"/>
      <c r="F1000" s="25"/>
      <c r="G1000" s="25"/>
      <c r="H1000" s="25"/>
      <c r="I1000" s="25"/>
      <c r="J1000" s="25"/>
      <c r="K1000" s="92"/>
      <c r="L1000" s="92"/>
      <c r="M1000" s="92"/>
      <c r="N1000" s="92"/>
      <c r="O1000" s="92"/>
      <c r="P1000" s="92"/>
      <c r="Q1000" s="117" t="s">
        <v>207</v>
      </c>
      <c r="R1000" s="118"/>
      <c r="S1000" s="117" t="s">
        <v>208</v>
      </c>
      <c r="T1000" s="118"/>
      <c r="U1000" s="117" t="s">
        <v>209</v>
      </c>
      <c r="V1000" s="118"/>
      <c r="W1000" s="119" t="s">
        <v>257</v>
      </c>
      <c r="X1000" s="120"/>
    </row>
    <row r="1001" spans="1:24" ht="13.5" customHeight="1" x14ac:dyDescent="0.25">
      <c r="A1001" s="117" t="s">
        <v>31</v>
      </c>
      <c r="B1001" s="117"/>
      <c r="C1001" s="117"/>
      <c r="D1001" s="117"/>
      <c r="E1001" s="117"/>
      <c r="F1001" s="117"/>
      <c r="G1001" s="117"/>
      <c r="H1001" s="117"/>
      <c r="I1001" s="117"/>
      <c r="J1001" s="117"/>
      <c r="K1001" s="91"/>
      <c r="L1001" s="91"/>
      <c r="M1001" s="91"/>
      <c r="N1001" s="91"/>
      <c r="O1001" s="91"/>
      <c r="P1001" s="91"/>
      <c r="Q1001" s="117" t="s">
        <v>17</v>
      </c>
      <c r="R1001" s="118"/>
      <c r="S1001" s="117" t="s">
        <v>18</v>
      </c>
      <c r="T1001" s="118"/>
      <c r="U1001" s="117" t="s">
        <v>19</v>
      </c>
      <c r="V1001" s="118"/>
      <c r="W1001" s="119" t="s">
        <v>20</v>
      </c>
      <c r="X1001" s="120"/>
    </row>
    <row r="1002" spans="1:24" ht="15" customHeight="1" x14ac:dyDescent="0.25">
      <c r="A1002" s="12" t="s">
        <v>31</v>
      </c>
      <c r="B1002" s="15"/>
      <c r="C1002" s="86" t="s">
        <v>202</v>
      </c>
      <c r="D1002" s="87"/>
      <c r="E1002" s="87"/>
      <c r="F1002" s="87"/>
      <c r="G1002" s="87"/>
      <c r="H1002" s="87"/>
      <c r="I1002" s="87"/>
      <c r="J1002" s="87"/>
      <c r="K1002" s="87"/>
      <c r="L1002" s="87"/>
      <c r="M1002" s="87"/>
      <c r="N1002" s="87"/>
      <c r="O1002" s="87"/>
      <c r="P1002" s="87"/>
      <c r="Q1002" s="124">
        <v>24400</v>
      </c>
      <c r="R1002" s="125"/>
      <c r="S1002" s="124">
        <v>24400</v>
      </c>
      <c r="T1002" s="125"/>
      <c r="U1002" s="124">
        <v>12137.5</v>
      </c>
      <c r="V1002" s="125"/>
      <c r="W1002" s="126">
        <v>49.74</v>
      </c>
      <c r="X1002" s="127"/>
    </row>
    <row r="1003" spans="1:24" ht="14.25" customHeight="1" x14ac:dyDescent="0.25">
      <c r="A1003" s="12" t="s">
        <v>31</v>
      </c>
      <c r="B1003" s="15"/>
      <c r="C1003" s="86" t="s">
        <v>203</v>
      </c>
      <c r="D1003" s="87"/>
      <c r="E1003" s="87"/>
      <c r="F1003" s="87"/>
      <c r="G1003" s="87"/>
      <c r="H1003" s="87"/>
      <c r="I1003" s="87"/>
      <c r="J1003" s="87"/>
      <c r="K1003" s="87"/>
      <c r="L1003" s="87"/>
      <c r="M1003" s="87"/>
      <c r="N1003" s="87"/>
      <c r="O1003" s="87"/>
      <c r="P1003" s="87"/>
      <c r="Q1003" s="124">
        <v>24400</v>
      </c>
      <c r="R1003" s="125"/>
      <c r="S1003" s="124">
        <v>24400</v>
      </c>
      <c r="T1003" s="125"/>
      <c r="U1003" s="124">
        <v>12137.5</v>
      </c>
      <c r="V1003" s="125"/>
      <c r="W1003" s="126">
        <v>49.74</v>
      </c>
      <c r="X1003" s="127"/>
    </row>
    <row r="1004" spans="1:24" ht="14.25" customHeight="1" x14ac:dyDescent="0.25">
      <c r="A1004" s="12" t="s">
        <v>31</v>
      </c>
      <c r="B1004" s="15"/>
      <c r="C1004" s="12" t="s">
        <v>451</v>
      </c>
      <c r="D1004" s="15"/>
      <c r="E1004" s="12" t="s">
        <v>452</v>
      </c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30">
        <v>24400</v>
      </c>
      <c r="R1004" s="131"/>
      <c r="S1004" s="130">
        <v>24400</v>
      </c>
      <c r="T1004" s="131"/>
      <c r="U1004" s="130">
        <v>12137.5</v>
      </c>
      <c r="V1004" s="131"/>
      <c r="W1004" s="132">
        <v>49.74</v>
      </c>
      <c r="X1004" s="133"/>
    </row>
    <row r="1005" spans="1:24" ht="12.75" customHeight="1" x14ac:dyDescent="0.25">
      <c r="A1005" s="15" t="s">
        <v>31</v>
      </c>
      <c r="B1005" s="15"/>
      <c r="C1005" s="15" t="s">
        <v>499</v>
      </c>
      <c r="D1005" s="15"/>
      <c r="E1005" s="15" t="s">
        <v>500</v>
      </c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34" t="s">
        <v>31</v>
      </c>
      <c r="R1005" s="131"/>
      <c r="S1005" s="134" t="s">
        <v>31</v>
      </c>
      <c r="T1005" s="131"/>
      <c r="U1005" s="134">
        <v>12137.5</v>
      </c>
      <c r="V1005" s="131"/>
      <c r="W1005" s="139" t="s">
        <v>31</v>
      </c>
      <c r="X1005" s="133"/>
    </row>
    <row r="1006" spans="1:24" x14ac:dyDescent="0.25">
      <c r="A1006" s="28"/>
      <c r="B1006" s="88"/>
      <c r="C1006" s="28" t="s">
        <v>547</v>
      </c>
      <c r="D1006" s="88"/>
      <c r="E1006" s="123" t="s">
        <v>580</v>
      </c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8"/>
      <c r="R1006" s="129"/>
      <c r="S1006" s="128"/>
      <c r="T1006" s="129"/>
      <c r="U1006" s="128"/>
      <c r="V1006" s="129"/>
      <c r="W1006" s="121"/>
      <c r="X1006" s="122"/>
    </row>
    <row r="1007" spans="1:24" x14ac:dyDescent="0.25">
      <c r="A1007" s="28"/>
      <c r="B1007" s="88"/>
      <c r="C1007" s="28"/>
      <c r="D1007" s="88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8">
        <v>294100</v>
      </c>
      <c r="R1007" s="129"/>
      <c r="S1007" s="128">
        <v>294100</v>
      </c>
      <c r="T1007" s="129"/>
      <c r="U1007" s="128">
        <v>13741.71</v>
      </c>
      <c r="V1007" s="129"/>
      <c r="W1007" s="121">
        <v>4.67</v>
      </c>
      <c r="X1007" s="122"/>
    </row>
    <row r="1008" spans="1:24" x14ac:dyDescent="0.25">
      <c r="A1008" s="12" t="s">
        <v>31</v>
      </c>
      <c r="B1008" s="15"/>
      <c r="C1008" s="86" t="s">
        <v>193</v>
      </c>
      <c r="D1008" s="87"/>
      <c r="E1008" s="87"/>
      <c r="F1008" s="87"/>
      <c r="G1008" s="87"/>
      <c r="H1008" s="87"/>
      <c r="I1008" s="87"/>
      <c r="J1008" s="87"/>
      <c r="K1008" s="87"/>
      <c r="L1008" s="87"/>
      <c r="M1008" s="87"/>
      <c r="N1008" s="87"/>
      <c r="O1008" s="87"/>
      <c r="P1008" s="87"/>
      <c r="Q1008" s="124">
        <v>216895</v>
      </c>
      <c r="R1008" s="125"/>
      <c r="S1008" s="124">
        <v>216895</v>
      </c>
      <c r="T1008" s="125"/>
      <c r="U1008" s="124">
        <v>1481.25</v>
      </c>
      <c r="V1008" s="125"/>
      <c r="W1008" s="126">
        <v>0.68</v>
      </c>
      <c r="X1008" s="127"/>
    </row>
    <row r="1009" spans="1:24" ht="17.25" customHeight="1" x14ac:dyDescent="0.25">
      <c r="A1009" s="12" t="s">
        <v>31</v>
      </c>
      <c r="B1009" s="15"/>
      <c r="C1009" s="86" t="s">
        <v>194</v>
      </c>
      <c r="D1009" s="87"/>
      <c r="E1009" s="87"/>
      <c r="F1009" s="87"/>
      <c r="G1009" s="87"/>
      <c r="H1009" s="87"/>
      <c r="I1009" s="87"/>
      <c r="J1009" s="87"/>
      <c r="K1009" s="87"/>
      <c r="L1009" s="87"/>
      <c r="M1009" s="87"/>
      <c r="N1009" s="87"/>
      <c r="O1009" s="87"/>
      <c r="P1009" s="87"/>
      <c r="Q1009" s="124">
        <v>215142</v>
      </c>
      <c r="R1009" s="125"/>
      <c r="S1009" s="124">
        <v>215142</v>
      </c>
      <c r="T1009" s="125"/>
      <c r="U1009" s="124">
        <v>0</v>
      </c>
      <c r="V1009" s="125"/>
      <c r="W1009" s="126">
        <v>0</v>
      </c>
      <c r="X1009" s="127"/>
    </row>
    <row r="1010" spans="1:24" x14ac:dyDescent="0.25">
      <c r="A1010" s="12" t="s">
        <v>31</v>
      </c>
      <c r="B1010" s="15"/>
      <c r="C1010" s="12" t="s">
        <v>451</v>
      </c>
      <c r="D1010" s="15"/>
      <c r="E1010" s="12" t="s">
        <v>452</v>
      </c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30">
        <v>215142</v>
      </c>
      <c r="R1010" s="131"/>
      <c r="S1010" s="130">
        <v>215142</v>
      </c>
      <c r="T1010" s="131"/>
      <c r="U1010" s="130">
        <v>0</v>
      </c>
      <c r="V1010" s="131"/>
      <c r="W1010" s="132">
        <v>0</v>
      </c>
      <c r="X1010" s="133"/>
    </row>
    <row r="1011" spans="1:24" x14ac:dyDescent="0.25">
      <c r="A1011" s="12" t="s">
        <v>31</v>
      </c>
      <c r="B1011" s="15"/>
      <c r="C1011" s="86" t="s">
        <v>656</v>
      </c>
      <c r="D1011" s="87"/>
      <c r="E1011" s="87"/>
      <c r="F1011" s="87"/>
      <c r="G1011" s="87"/>
      <c r="H1011" s="87"/>
      <c r="I1011" s="87"/>
      <c r="J1011" s="87"/>
      <c r="K1011" s="87"/>
      <c r="L1011" s="87"/>
      <c r="M1011" s="87"/>
      <c r="N1011" s="87"/>
      <c r="O1011" s="87"/>
      <c r="P1011" s="87"/>
      <c r="Q1011" s="124">
        <v>1753</v>
      </c>
      <c r="R1011" s="125"/>
      <c r="S1011" s="124">
        <v>1753</v>
      </c>
      <c r="T1011" s="125"/>
      <c r="U1011" s="124">
        <v>1481.25</v>
      </c>
      <c r="V1011" s="125"/>
      <c r="W1011" s="126">
        <v>84.5</v>
      </c>
      <c r="X1011" s="127"/>
    </row>
    <row r="1012" spans="1:24" ht="16.5" customHeight="1" x14ac:dyDescent="0.25">
      <c r="A1012" s="12"/>
      <c r="B1012" s="15"/>
      <c r="C1012" s="86" t="s">
        <v>652</v>
      </c>
      <c r="D1012" s="87"/>
      <c r="E1012" s="87"/>
      <c r="F1012" s="87"/>
      <c r="G1012" s="87"/>
      <c r="H1012" s="87"/>
      <c r="I1012" s="87"/>
      <c r="J1012" s="87"/>
      <c r="K1012" s="87"/>
      <c r="L1012" s="87"/>
      <c r="M1012" s="87"/>
      <c r="N1012" s="87"/>
      <c r="O1012" s="87"/>
      <c r="P1012" s="87"/>
      <c r="Q1012" s="124">
        <v>1753</v>
      </c>
      <c r="R1012" s="125"/>
      <c r="S1012" s="124">
        <v>1753</v>
      </c>
      <c r="T1012" s="125"/>
      <c r="U1012" s="124">
        <v>1481.25</v>
      </c>
      <c r="V1012" s="125"/>
      <c r="W1012" s="126">
        <v>84.5</v>
      </c>
      <c r="X1012" s="127"/>
    </row>
    <row r="1013" spans="1:24" x14ac:dyDescent="0.25">
      <c r="A1013" s="12" t="s">
        <v>31</v>
      </c>
      <c r="B1013" s="15"/>
      <c r="C1013" s="12" t="s">
        <v>451</v>
      </c>
      <c r="D1013" s="15"/>
      <c r="E1013" s="12" t="s">
        <v>452</v>
      </c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30">
        <v>1753</v>
      </c>
      <c r="R1013" s="131"/>
      <c r="S1013" s="130">
        <v>1753</v>
      </c>
      <c r="T1013" s="131"/>
      <c r="U1013" s="130">
        <v>1481.25</v>
      </c>
      <c r="V1013" s="131"/>
      <c r="W1013" s="132">
        <v>84.5</v>
      </c>
      <c r="X1013" s="133"/>
    </row>
    <row r="1014" spans="1:24" x14ac:dyDescent="0.25">
      <c r="A1014" s="15" t="s">
        <v>31</v>
      </c>
      <c r="B1014" s="15"/>
      <c r="C1014" s="15" t="s">
        <v>499</v>
      </c>
      <c r="D1014" s="15"/>
      <c r="E1014" s="15" t="s">
        <v>500</v>
      </c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34" t="s">
        <v>31</v>
      </c>
      <c r="R1014" s="131"/>
      <c r="S1014" s="134" t="s">
        <v>31</v>
      </c>
      <c r="T1014" s="131"/>
      <c r="U1014" s="134">
        <v>1481.25</v>
      </c>
      <c r="V1014" s="131"/>
      <c r="W1014" s="139" t="s">
        <v>31</v>
      </c>
      <c r="X1014" s="133"/>
    </row>
    <row r="1015" spans="1:24" x14ac:dyDescent="0.25">
      <c r="A1015" s="12" t="s">
        <v>31</v>
      </c>
      <c r="B1015" s="15"/>
      <c r="C1015" s="86" t="s">
        <v>202</v>
      </c>
      <c r="D1015" s="87"/>
      <c r="E1015" s="87"/>
      <c r="F1015" s="87"/>
      <c r="G1015" s="87"/>
      <c r="H1015" s="87"/>
      <c r="I1015" s="87"/>
      <c r="J1015" s="87"/>
      <c r="K1015" s="87"/>
      <c r="L1015" s="87"/>
      <c r="M1015" s="87"/>
      <c r="N1015" s="87"/>
      <c r="O1015" s="87"/>
      <c r="P1015" s="87"/>
      <c r="Q1015" s="124">
        <v>77205</v>
      </c>
      <c r="R1015" s="125"/>
      <c r="S1015" s="124">
        <v>77205</v>
      </c>
      <c r="T1015" s="125"/>
      <c r="U1015" s="124">
        <v>12260.46</v>
      </c>
      <c r="V1015" s="125"/>
      <c r="W1015" s="126">
        <v>15.88</v>
      </c>
      <c r="X1015" s="127"/>
    </row>
    <row r="1016" spans="1:24" x14ac:dyDescent="0.25">
      <c r="A1016" s="12" t="s">
        <v>31</v>
      </c>
      <c r="B1016" s="15"/>
      <c r="C1016" s="86" t="s">
        <v>203</v>
      </c>
      <c r="D1016" s="87"/>
      <c r="E1016" s="87"/>
      <c r="F1016" s="87"/>
      <c r="G1016" s="87"/>
      <c r="H1016" s="87"/>
      <c r="I1016" s="87"/>
      <c r="J1016" s="87"/>
      <c r="K1016" s="87"/>
      <c r="L1016" s="87"/>
      <c r="M1016" s="87"/>
      <c r="N1016" s="87"/>
      <c r="O1016" s="87"/>
      <c r="P1016" s="87"/>
      <c r="Q1016" s="124">
        <v>77205</v>
      </c>
      <c r="R1016" s="125"/>
      <c r="S1016" s="124">
        <v>77205</v>
      </c>
      <c r="T1016" s="125"/>
      <c r="U1016" s="124">
        <v>12260.46</v>
      </c>
      <c r="V1016" s="125"/>
      <c r="W1016" s="126">
        <v>15.88</v>
      </c>
      <c r="X1016" s="127"/>
    </row>
    <row r="1017" spans="1:24" x14ac:dyDescent="0.25">
      <c r="A1017" s="12" t="s">
        <v>31</v>
      </c>
      <c r="B1017" s="15"/>
      <c r="C1017" s="12" t="s">
        <v>451</v>
      </c>
      <c r="D1017" s="15"/>
      <c r="E1017" s="12" t="s">
        <v>452</v>
      </c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30">
        <v>77205</v>
      </c>
      <c r="R1017" s="131"/>
      <c r="S1017" s="130">
        <v>77205</v>
      </c>
      <c r="T1017" s="131"/>
      <c r="U1017" s="130">
        <v>12260.46</v>
      </c>
      <c r="V1017" s="131"/>
      <c r="W1017" s="132">
        <v>15.88</v>
      </c>
      <c r="X1017" s="133"/>
    </row>
    <row r="1018" spans="1:24" x14ac:dyDescent="0.25">
      <c r="A1018" s="15" t="s">
        <v>31</v>
      </c>
      <c r="B1018" s="15"/>
      <c r="C1018" s="15" t="s">
        <v>499</v>
      </c>
      <c r="D1018" s="15"/>
      <c r="E1018" s="15" t="s">
        <v>500</v>
      </c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34" t="s">
        <v>31</v>
      </c>
      <c r="R1018" s="131"/>
      <c r="S1018" s="134" t="s">
        <v>31</v>
      </c>
      <c r="T1018" s="131"/>
      <c r="U1018" s="134">
        <v>12260.46</v>
      </c>
      <c r="V1018" s="131"/>
      <c r="W1018" s="139" t="s">
        <v>31</v>
      </c>
      <c r="X1018" s="133"/>
    </row>
    <row r="1019" spans="1:24" x14ac:dyDescent="0.25">
      <c r="A1019" s="28"/>
      <c r="B1019" s="88"/>
      <c r="C1019" s="28" t="s">
        <v>548</v>
      </c>
      <c r="D1019" s="88"/>
      <c r="E1019" s="28" t="s">
        <v>549</v>
      </c>
      <c r="F1019" s="88"/>
      <c r="G1019" s="88"/>
      <c r="H1019" s="88"/>
      <c r="I1019" s="88"/>
      <c r="J1019" s="88"/>
      <c r="K1019" s="88"/>
      <c r="L1019" s="88"/>
      <c r="M1019" s="88"/>
      <c r="N1019" s="88"/>
      <c r="O1019" s="88"/>
      <c r="P1019" s="88"/>
      <c r="Q1019" s="128">
        <v>2294000</v>
      </c>
      <c r="R1019" s="129"/>
      <c r="S1019" s="128">
        <v>2294000</v>
      </c>
      <c r="T1019" s="129"/>
      <c r="U1019" s="128">
        <v>1452202.53</v>
      </c>
      <c r="V1019" s="129"/>
      <c r="W1019" s="121">
        <v>63.3</v>
      </c>
      <c r="X1019" s="122"/>
    </row>
    <row r="1020" spans="1:24" x14ac:dyDescent="0.25">
      <c r="A1020" s="12" t="s">
        <v>31</v>
      </c>
      <c r="B1020" s="15"/>
      <c r="C1020" s="86" t="s">
        <v>193</v>
      </c>
      <c r="D1020" s="87"/>
      <c r="E1020" s="87"/>
      <c r="F1020" s="87"/>
      <c r="G1020" s="87"/>
      <c r="H1020" s="87"/>
      <c r="I1020" s="87"/>
      <c r="J1020" s="87"/>
      <c r="K1020" s="87"/>
      <c r="L1020" s="87"/>
      <c r="M1020" s="87"/>
      <c r="N1020" s="87"/>
      <c r="O1020" s="87"/>
      <c r="P1020" s="87"/>
      <c r="Q1020" s="124">
        <v>2004478</v>
      </c>
      <c r="R1020" s="125"/>
      <c r="S1020" s="124">
        <v>2004478</v>
      </c>
      <c r="T1020" s="125"/>
      <c r="U1020" s="124">
        <v>1438516.18</v>
      </c>
      <c r="V1020" s="125"/>
      <c r="W1020" s="126">
        <v>71.77</v>
      </c>
      <c r="X1020" s="127"/>
    </row>
    <row r="1021" spans="1:24" x14ac:dyDescent="0.25">
      <c r="A1021" s="12" t="s">
        <v>31</v>
      </c>
      <c r="B1021" s="15"/>
      <c r="C1021" s="86" t="s">
        <v>195</v>
      </c>
      <c r="D1021" s="87"/>
      <c r="E1021" s="87"/>
      <c r="F1021" s="87"/>
      <c r="G1021" s="87"/>
      <c r="H1021" s="87"/>
      <c r="I1021" s="87"/>
      <c r="J1021" s="87"/>
      <c r="K1021" s="87"/>
      <c r="L1021" s="87"/>
      <c r="M1021" s="87"/>
      <c r="N1021" s="87"/>
      <c r="O1021" s="87"/>
      <c r="P1021" s="87"/>
      <c r="Q1021" s="124">
        <v>2004478</v>
      </c>
      <c r="R1021" s="125"/>
      <c r="S1021" s="124">
        <v>2004478</v>
      </c>
      <c r="T1021" s="125"/>
      <c r="U1021" s="124">
        <v>1438516.18</v>
      </c>
      <c r="V1021" s="125"/>
      <c r="W1021" s="126">
        <v>71.77</v>
      </c>
      <c r="X1021" s="127"/>
    </row>
    <row r="1022" spans="1:24" ht="12" customHeight="1" x14ac:dyDescent="0.25">
      <c r="A1022" s="12" t="s">
        <v>31</v>
      </c>
      <c r="B1022" s="15"/>
      <c r="C1022" s="12" t="s">
        <v>451</v>
      </c>
      <c r="D1022" s="15"/>
      <c r="E1022" s="12" t="s">
        <v>452</v>
      </c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30">
        <v>2004478</v>
      </c>
      <c r="R1022" s="131"/>
      <c r="S1022" s="130">
        <v>2004478</v>
      </c>
      <c r="T1022" s="131"/>
      <c r="U1022" s="130">
        <v>1438516.18</v>
      </c>
      <c r="V1022" s="131"/>
      <c r="W1022" s="132">
        <v>71.77</v>
      </c>
      <c r="X1022" s="133"/>
    </row>
    <row r="1023" spans="1:24" ht="14.25" customHeight="1" x14ac:dyDescent="0.25">
      <c r="A1023" s="15" t="s">
        <v>31</v>
      </c>
      <c r="B1023" s="15"/>
      <c r="C1023" s="15" t="s">
        <v>499</v>
      </c>
      <c r="D1023" s="15"/>
      <c r="E1023" s="15" t="s">
        <v>500</v>
      </c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34" t="s">
        <v>31</v>
      </c>
      <c r="R1023" s="131"/>
      <c r="S1023" s="134" t="s">
        <v>31</v>
      </c>
      <c r="T1023" s="131"/>
      <c r="U1023" s="134">
        <v>1438516.18</v>
      </c>
      <c r="V1023" s="131"/>
      <c r="W1023" s="139" t="s">
        <v>31</v>
      </c>
      <c r="X1023" s="133"/>
    </row>
    <row r="1024" spans="1:24" x14ac:dyDescent="0.25">
      <c r="A1024" s="12" t="s">
        <v>31</v>
      </c>
      <c r="B1024" s="15"/>
      <c r="C1024" s="86" t="s">
        <v>202</v>
      </c>
      <c r="D1024" s="87"/>
      <c r="E1024" s="87"/>
      <c r="F1024" s="87"/>
      <c r="G1024" s="87"/>
      <c r="H1024" s="87"/>
      <c r="I1024" s="87"/>
      <c r="J1024" s="87"/>
      <c r="K1024" s="87"/>
      <c r="L1024" s="87"/>
      <c r="M1024" s="87"/>
      <c r="N1024" s="87"/>
      <c r="O1024" s="87"/>
      <c r="P1024" s="87"/>
      <c r="Q1024" s="124">
        <v>289522</v>
      </c>
      <c r="R1024" s="125"/>
      <c r="S1024" s="124">
        <v>289522</v>
      </c>
      <c r="T1024" s="125"/>
      <c r="U1024" s="124">
        <v>13686.35</v>
      </c>
      <c r="V1024" s="125"/>
      <c r="W1024" s="126">
        <v>4.7300000000000004</v>
      </c>
      <c r="X1024" s="127"/>
    </row>
    <row r="1025" spans="1:24" x14ac:dyDescent="0.25">
      <c r="A1025" s="12" t="s">
        <v>31</v>
      </c>
      <c r="B1025" s="15"/>
      <c r="C1025" s="86" t="s">
        <v>203</v>
      </c>
      <c r="D1025" s="87"/>
      <c r="E1025" s="87"/>
      <c r="F1025" s="87"/>
      <c r="G1025" s="87"/>
      <c r="H1025" s="87"/>
      <c r="I1025" s="87"/>
      <c r="J1025" s="87"/>
      <c r="K1025" s="87"/>
      <c r="L1025" s="87"/>
      <c r="M1025" s="87"/>
      <c r="N1025" s="87"/>
      <c r="O1025" s="87"/>
      <c r="P1025" s="87"/>
      <c r="Q1025" s="124">
        <v>289522</v>
      </c>
      <c r="R1025" s="125"/>
      <c r="S1025" s="124">
        <v>289522</v>
      </c>
      <c r="T1025" s="125"/>
      <c r="U1025" s="124">
        <v>13686.35</v>
      </c>
      <c r="V1025" s="125"/>
      <c r="W1025" s="126">
        <v>4.7300000000000004</v>
      </c>
      <c r="X1025" s="127"/>
    </row>
    <row r="1026" spans="1:24" ht="13.5" customHeight="1" x14ac:dyDescent="0.25">
      <c r="A1026" s="12" t="s">
        <v>31</v>
      </c>
      <c r="B1026" s="15"/>
      <c r="C1026" s="12" t="s">
        <v>451</v>
      </c>
      <c r="D1026" s="15"/>
      <c r="E1026" s="12" t="s">
        <v>452</v>
      </c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30">
        <v>289522</v>
      </c>
      <c r="R1026" s="131"/>
      <c r="S1026" s="130">
        <v>289522</v>
      </c>
      <c r="T1026" s="131"/>
      <c r="U1026" s="130">
        <v>13686.35</v>
      </c>
      <c r="V1026" s="131"/>
      <c r="W1026" s="132">
        <v>4.7300000000000004</v>
      </c>
      <c r="X1026" s="133"/>
    </row>
    <row r="1027" spans="1:24" ht="12.75" customHeight="1" x14ac:dyDescent="0.25">
      <c r="A1027" s="15" t="s">
        <v>31</v>
      </c>
      <c r="B1027" s="15"/>
      <c r="C1027" s="15" t="s">
        <v>499</v>
      </c>
      <c r="D1027" s="15"/>
      <c r="E1027" s="15" t="s">
        <v>500</v>
      </c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34" t="s">
        <v>31</v>
      </c>
      <c r="R1027" s="131"/>
      <c r="S1027" s="134" t="s">
        <v>31</v>
      </c>
      <c r="T1027" s="131"/>
      <c r="U1027" s="134">
        <v>13686.35</v>
      </c>
      <c r="V1027" s="131"/>
      <c r="W1027" s="139" t="s">
        <v>31</v>
      </c>
      <c r="X1027" s="133"/>
    </row>
    <row r="1028" spans="1:24" x14ac:dyDescent="0.25">
      <c r="A1028" s="28"/>
      <c r="B1028" s="88"/>
      <c r="C1028" s="28" t="s">
        <v>550</v>
      </c>
      <c r="D1028" s="88"/>
      <c r="E1028" s="123" t="s">
        <v>551</v>
      </c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8"/>
      <c r="R1028" s="129"/>
      <c r="S1028" s="128"/>
      <c r="T1028" s="129"/>
      <c r="U1028" s="128"/>
      <c r="V1028" s="129"/>
      <c r="W1028" s="121"/>
      <c r="X1028" s="122"/>
    </row>
    <row r="1029" spans="1:24" x14ac:dyDescent="0.25">
      <c r="A1029" s="28"/>
      <c r="B1029" s="88"/>
      <c r="C1029" s="28"/>
      <c r="D1029" s="88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8">
        <v>445000</v>
      </c>
      <c r="R1029" s="129"/>
      <c r="S1029" s="128">
        <v>445000</v>
      </c>
      <c r="T1029" s="129"/>
      <c r="U1029" s="128">
        <v>0</v>
      </c>
      <c r="V1029" s="129"/>
      <c r="W1029" s="121">
        <v>0</v>
      </c>
      <c r="X1029" s="122"/>
    </row>
    <row r="1030" spans="1:24" x14ac:dyDescent="0.25">
      <c r="A1030" s="12" t="s">
        <v>31</v>
      </c>
      <c r="B1030" s="15"/>
      <c r="C1030" s="86" t="s">
        <v>193</v>
      </c>
      <c r="D1030" s="87"/>
      <c r="E1030" s="87"/>
      <c r="F1030" s="87"/>
      <c r="G1030" s="87"/>
      <c r="H1030" s="87"/>
      <c r="I1030" s="87"/>
      <c r="J1030" s="87"/>
      <c r="K1030" s="87"/>
      <c r="L1030" s="87"/>
      <c r="M1030" s="87"/>
      <c r="N1030" s="87"/>
      <c r="O1030" s="87"/>
      <c r="P1030" s="87"/>
      <c r="Q1030" s="124">
        <v>420000</v>
      </c>
      <c r="R1030" s="125"/>
      <c r="S1030" s="124">
        <v>420000</v>
      </c>
      <c r="T1030" s="125"/>
      <c r="U1030" s="124">
        <v>0</v>
      </c>
      <c r="V1030" s="125"/>
      <c r="W1030" s="126">
        <v>0</v>
      </c>
      <c r="X1030" s="127"/>
    </row>
    <row r="1031" spans="1:24" ht="17.25" customHeight="1" x14ac:dyDescent="0.25">
      <c r="A1031" s="12" t="s">
        <v>31</v>
      </c>
      <c r="B1031" s="15"/>
      <c r="C1031" s="86" t="s">
        <v>195</v>
      </c>
      <c r="D1031" s="87"/>
      <c r="E1031" s="87"/>
      <c r="F1031" s="87"/>
      <c r="G1031" s="87"/>
      <c r="H1031" s="87"/>
      <c r="I1031" s="87"/>
      <c r="J1031" s="87"/>
      <c r="K1031" s="87"/>
      <c r="L1031" s="87"/>
      <c r="M1031" s="87"/>
      <c r="N1031" s="87"/>
      <c r="O1031" s="87"/>
      <c r="P1031" s="87"/>
      <c r="Q1031" s="124">
        <v>420000</v>
      </c>
      <c r="R1031" s="125"/>
      <c r="S1031" s="124">
        <v>420000</v>
      </c>
      <c r="T1031" s="125"/>
      <c r="U1031" s="124">
        <v>0</v>
      </c>
      <c r="V1031" s="125"/>
      <c r="W1031" s="126">
        <v>0</v>
      </c>
      <c r="X1031" s="127"/>
    </row>
    <row r="1032" spans="1:24" ht="13.5" customHeight="1" x14ac:dyDescent="0.25">
      <c r="A1032" s="12" t="s">
        <v>31</v>
      </c>
      <c r="B1032" s="15"/>
      <c r="C1032" s="12" t="s">
        <v>451</v>
      </c>
      <c r="D1032" s="15"/>
      <c r="E1032" s="12" t="s">
        <v>452</v>
      </c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30">
        <v>420000</v>
      </c>
      <c r="R1032" s="131"/>
      <c r="S1032" s="130">
        <v>420000</v>
      </c>
      <c r="T1032" s="131"/>
      <c r="U1032" s="130">
        <v>0</v>
      </c>
      <c r="V1032" s="131"/>
      <c r="W1032" s="132">
        <v>0</v>
      </c>
      <c r="X1032" s="133"/>
    </row>
    <row r="1033" spans="1:24" x14ac:dyDescent="0.25">
      <c r="A1033" s="12" t="s">
        <v>31</v>
      </c>
      <c r="B1033" s="15"/>
      <c r="C1033" s="86" t="s">
        <v>202</v>
      </c>
      <c r="D1033" s="87"/>
      <c r="E1033" s="87"/>
      <c r="F1033" s="87"/>
      <c r="G1033" s="87"/>
      <c r="H1033" s="87"/>
      <c r="I1033" s="87"/>
      <c r="J1033" s="87"/>
      <c r="K1033" s="87"/>
      <c r="L1033" s="87"/>
      <c r="M1033" s="87"/>
      <c r="N1033" s="87"/>
      <c r="O1033" s="87"/>
      <c r="P1033" s="87"/>
      <c r="Q1033" s="124">
        <v>25000</v>
      </c>
      <c r="R1033" s="125"/>
      <c r="S1033" s="124">
        <v>25000</v>
      </c>
      <c r="T1033" s="125"/>
      <c r="U1033" s="124">
        <v>0</v>
      </c>
      <c r="V1033" s="125"/>
      <c r="W1033" s="126">
        <v>0</v>
      </c>
      <c r="X1033" s="127"/>
    </row>
    <row r="1034" spans="1:24" ht="18" customHeight="1" x14ac:dyDescent="0.25">
      <c r="A1034" s="12" t="s">
        <v>31</v>
      </c>
      <c r="B1034" s="15"/>
      <c r="C1034" s="86" t="s">
        <v>203</v>
      </c>
      <c r="D1034" s="87"/>
      <c r="E1034" s="87"/>
      <c r="F1034" s="87"/>
      <c r="G1034" s="87"/>
      <c r="H1034" s="87"/>
      <c r="I1034" s="87"/>
      <c r="J1034" s="87"/>
      <c r="K1034" s="87"/>
      <c r="L1034" s="87"/>
      <c r="M1034" s="87"/>
      <c r="N1034" s="87"/>
      <c r="O1034" s="87"/>
      <c r="P1034" s="87"/>
      <c r="Q1034" s="124">
        <v>25000</v>
      </c>
      <c r="R1034" s="125"/>
      <c r="S1034" s="124">
        <v>25000</v>
      </c>
      <c r="T1034" s="125"/>
      <c r="U1034" s="124">
        <v>0</v>
      </c>
      <c r="V1034" s="125"/>
      <c r="W1034" s="126">
        <v>0</v>
      </c>
      <c r="X1034" s="127"/>
    </row>
    <row r="1035" spans="1:24" ht="14.25" customHeight="1" x14ac:dyDescent="0.25">
      <c r="A1035" s="12" t="s">
        <v>31</v>
      </c>
      <c r="B1035" s="15"/>
      <c r="C1035" s="12" t="s">
        <v>451</v>
      </c>
      <c r="D1035" s="15"/>
      <c r="E1035" s="12" t="s">
        <v>452</v>
      </c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30">
        <v>25000</v>
      </c>
      <c r="R1035" s="131"/>
      <c r="S1035" s="130">
        <v>25000</v>
      </c>
      <c r="T1035" s="131"/>
      <c r="U1035" s="130">
        <v>0</v>
      </c>
      <c r="V1035" s="131"/>
      <c r="W1035" s="132">
        <v>0</v>
      </c>
      <c r="X1035" s="133"/>
    </row>
    <row r="1036" spans="1:24" x14ac:dyDescent="0.25">
      <c r="A1036" s="28"/>
      <c r="B1036" s="88"/>
      <c r="C1036" s="28" t="s">
        <v>552</v>
      </c>
      <c r="D1036" s="88"/>
      <c r="E1036" s="123" t="s">
        <v>553</v>
      </c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8"/>
      <c r="R1036" s="129"/>
      <c r="S1036" s="128"/>
      <c r="T1036" s="129"/>
      <c r="U1036" s="128"/>
      <c r="V1036" s="129"/>
      <c r="W1036" s="121"/>
      <c r="X1036" s="122"/>
    </row>
    <row r="1037" spans="1:24" x14ac:dyDescent="0.25">
      <c r="A1037" s="28"/>
      <c r="B1037" s="88"/>
      <c r="C1037" s="28"/>
      <c r="D1037" s="88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8">
        <v>970000</v>
      </c>
      <c r="R1037" s="129"/>
      <c r="S1037" s="128">
        <v>970000</v>
      </c>
      <c r="T1037" s="129"/>
      <c r="U1037" s="128">
        <v>1250</v>
      </c>
      <c r="V1037" s="129"/>
      <c r="W1037" s="121">
        <v>0.13</v>
      </c>
      <c r="X1037" s="122"/>
    </row>
    <row r="1038" spans="1:24" x14ac:dyDescent="0.25">
      <c r="A1038" s="12" t="s">
        <v>31</v>
      </c>
      <c r="B1038" s="15"/>
      <c r="C1038" s="86" t="s">
        <v>193</v>
      </c>
      <c r="D1038" s="87"/>
      <c r="E1038" s="87"/>
      <c r="F1038" s="87"/>
      <c r="G1038" s="87"/>
      <c r="H1038" s="87"/>
      <c r="I1038" s="87"/>
      <c r="J1038" s="87"/>
      <c r="K1038" s="87"/>
      <c r="L1038" s="87"/>
      <c r="M1038" s="87"/>
      <c r="N1038" s="87"/>
      <c r="O1038" s="87"/>
      <c r="P1038" s="87"/>
      <c r="Q1038" s="124">
        <v>945000</v>
      </c>
      <c r="R1038" s="125"/>
      <c r="S1038" s="124">
        <v>945000</v>
      </c>
      <c r="T1038" s="125"/>
      <c r="U1038" s="124">
        <v>0</v>
      </c>
      <c r="V1038" s="125"/>
      <c r="W1038" s="126">
        <v>0</v>
      </c>
      <c r="X1038" s="127"/>
    </row>
    <row r="1039" spans="1:24" ht="16.5" customHeight="1" x14ac:dyDescent="0.25">
      <c r="A1039" s="12" t="s">
        <v>31</v>
      </c>
      <c r="B1039" s="15"/>
      <c r="C1039" s="86" t="s">
        <v>195</v>
      </c>
      <c r="D1039" s="87"/>
      <c r="E1039" s="87"/>
      <c r="F1039" s="87"/>
      <c r="G1039" s="87"/>
      <c r="H1039" s="87"/>
      <c r="I1039" s="87"/>
      <c r="J1039" s="87"/>
      <c r="K1039" s="87"/>
      <c r="L1039" s="87"/>
      <c r="M1039" s="87"/>
      <c r="N1039" s="87"/>
      <c r="O1039" s="87"/>
      <c r="P1039" s="87"/>
      <c r="Q1039" s="124">
        <v>945000</v>
      </c>
      <c r="R1039" s="125"/>
      <c r="S1039" s="124">
        <v>945000</v>
      </c>
      <c r="T1039" s="125"/>
      <c r="U1039" s="124">
        <v>0</v>
      </c>
      <c r="V1039" s="125"/>
      <c r="W1039" s="126">
        <v>0</v>
      </c>
      <c r="X1039" s="127"/>
    </row>
    <row r="1040" spans="1:24" ht="13.5" customHeight="1" x14ac:dyDescent="0.25">
      <c r="A1040" s="12" t="s">
        <v>31</v>
      </c>
      <c r="B1040" s="15"/>
      <c r="C1040" s="12" t="s">
        <v>451</v>
      </c>
      <c r="D1040" s="15"/>
      <c r="E1040" s="12" t="s">
        <v>452</v>
      </c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30">
        <v>945000</v>
      </c>
      <c r="R1040" s="131"/>
      <c r="S1040" s="130">
        <v>945000</v>
      </c>
      <c r="T1040" s="131"/>
      <c r="U1040" s="130">
        <v>0</v>
      </c>
      <c r="V1040" s="131"/>
      <c r="W1040" s="132">
        <v>0</v>
      </c>
      <c r="X1040" s="133"/>
    </row>
    <row r="1041" spans="1:24" x14ac:dyDescent="0.25">
      <c r="A1041" s="12" t="s">
        <v>31</v>
      </c>
      <c r="B1041" s="15"/>
      <c r="C1041" s="86" t="s">
        <v>202</v>
      </c>
      <c r="D1041" s="87"/>
      <c r="E1041" s="87"/>
      <c r="F1041" s="87"/>
      <c r="G1041" s="87"/>
      <c r="H1041" s="87"/>
      <c r="I1041" s="87"/>
      <c r="J1041" s="87"/>
      <c r="K1041" s="87"/>
      <c r="L1041" s="87"/>
      <c r="M1041" s="87"/>
      <c r="N1041" s="87"/>
      <c r="O1041" s="87"/>
      <c r="P1041" s="87"/>
      <c r="Q1041" s="124">
        <v>25000</v>
      </c>
      <c r="R1041" s="125"/>
      <c r="S1041" s="124">
        <v>25000</v>
      </c>
      <c r="T1041" s="125"/>
      <c r="U1041" s="124">
        <v>1250</v>
      </c>
      <c r="V1041" s="125"/>
      <c r="W1041" s="126">
        <v>5</v>
      </c>
      <c r="X1041" s="127"/>
    </row>
    <row r="1042" spans="1:24" ht="18" customHeight="1" x14ac:dyDescent="0.25">
      <c r="A1042" s="12" t="s">
        <v>31</v>
      </c>
      <c r="B1042" s="15"/>
      <c r="C1042" s="86" t="s">
        <v>203</v>
      </c>
      <c r="D1042" s="87"/>
      <c r="E1042" s="87"/>
      <c r="F1042" s="87"/>
      <c r="G1042" s="87"/>
      <c r="H1042" s="87"/>
      <c r="I1042" s="87"/>
      <c r="J1042" s="87"/>
      <c r="K1042" s="87"/>
      <c r="L1042" s="87"/>
      <c r="M1042" s="87"/>
      <c r="N1042" s="87"/>
      <c r="O1042" s="87"/>
      <c r="P1042" s="87"/>
      <c r="Q1042" s="124">
        <v>25000</v>
      </c>
      <c r="R1042" s="125"/>
      <c r="S1042" s="124">
        <v>25000</v>
      </c>
      <c r="T1042" s="125"/>
      <c r="U1042" s="124">
        <v>1250</v>
      </c>
      <c r="V1042" s="125"/>
      <c r="W1042" s="126">
        <v>5</v>
      </c>
      <c r="X1042" s="127"/>
    </row>
    <row r="1043" spans="1:24" ht="13.5" customHeight="1" x14ac:dyDescent="0.25">
      <c r="A1043" s="12" t="s">
        <v>31</v>
      </c>
      <c r="B1043" s="15"/>
      <c r="C1043" s="12" t="s">
        <v>451</v>
      </c>
      <c r="D1043" s="15"/>
      <c r="E1043" s="12" t="s">
        <v>452</v>
      </c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30">
        <v>25000</v>
      </c>
      <c r="R1043" s="131"/>
      <c r="S1043" s="130">
        <v>25000</v>
      </c>
      <c r="T1043" s="131"/>
      <c r="U1043" s="130">
        <v>1250</v>
      </c>
      <c r="V1043" s="131"/>
      <c r="W1043" s="132">
        <v>5</v>
      </c>
      <c r="X1043" s="133"/>
    </row>
    <row r="1044" spans="1:24" ht="13.5" customHeight="1" x14ac:dyDescent="0.25">
      <c r="A1044" s="15" t="s">
        <v>31</v>
      </c>
      <c r="B1044" s="15"/>
      <c r="C1044" s="15" t="s">
        <v>499</v>
      </c>
      <c r="D1044" s="15"/>
      <c r="E1044" s="15" t="s">
        <v>500</v>
      </c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34" t="s">
        <v>31</v>
      </c>
      <c r="R1044" s="131"/>
      <c r="S1044" s="134" t="s">
        <v>31</v>
      </c>
      <c r="T1044" s="131"/>
      <c r="U1044" s="134">
        <v>1250</v>
      </c>
      <c r="V1044" s="131"/>
      <c r="W1044" s="139" t="s">
        <v>31</v>
      </c>
      <c r="X1044" s="133"/>
    </row>
    <row r="1045" spans="1:24" x14ac:dyDescent="0.25">
      <c r="A1045" s="28"/>
      <c r="B1045" s="88"/>
      <c r="C1045" s="28" t="s">
        <v>554</v>
      </c>
      <c r="D1045" s="88"/>
      <c r="E1045" s="28" t="s">
        <v>555</v>
      </c>
      <c r="F1045" s="88"/>
      <c r="G1045" s="88"/>
      <c r="H1045" s="88"/>
      <c r="I1045" s="88"/>
      <c r="J1045" s="88"/>
      <c r="K1045" s="88"/>
      <c r="L1045" s="88"/>
      <c r="M1045" s="88"/>
      <c r="N1045" s="88"/>
      <c r="O1045" s="88"/>
      <c r="P1045" s="88"/>
      <c r="Q1045" s="128">
        <v>555000</v>
      </c>
      <c r="R1045" s="129"/>
      <c r="S1045" s="128">
        <v>555000</v>
      </c>
      <c r="T1045" s="129"/>
      <c r="U1045" s="128">
        <v>0</v>
      </c>
      <c r="V1045" s="129"/>
      <c r="W1045" s="121">
        <v>0</v>
      </c>
      <c r="X1045" s="122"/>
    </row>
    <row r="1046" spans="1:24" x14ac:dyDescent="0.25">
      <c r="A1046" s="12" t="s">
        <v>31</v>
      </c>
      <c r="B1046" s="15"/>
      <c r="C1046" s="86" t="s">
        <v>193</v>
      </c>
      <c r="D1046" s="87"/>
      <c r="E1046" s="87"/>
      <c r="F1046" s="87"/>
      <c r="G1046" s="87"/>
      <c r="H1046" s="87"/>
      <c r="I1046" s="87"/>
      <c r="J1046" s="87"/>
      <c r="K1046" s="87"/>
      <c r="L1046" s="87"/>
      <c r="M1046" s="87"/>
      <c r="N1046" s="87"/>
      <c r="O1046" s="87"/>
      <c r="P1046" s="87"/>
      <c r="Q1046" s="124">
        <v>555000</v>
      </c>
      <c r="R1046" s="125"/>
      <c r="S1046" s="124">
        <v>555000</v>
      </c>
      <c r="T1046" s="125"/>
      <c r="U1046" s="124">
        <v>0</v>
      </c>
      <c r="V1046" s="125"/>
      <c r="W1046" s="126">
        <v>0</v>
      </c>
      <c r="X1046" s="127"/>
    </row>
    <row r="1047" spans="1:24" ht="15.75" customHeight="1" x14ac:dyDescent="0.25">
      <c r="A1047" s="12" t="s">
        <v>31</v>
      </c>
      <c r="B1047" s="15"/>
      <c r="C1047" s="86" t="s">
        <v>195</v>
      </c>
      <c r="D1047" s="87"/>
      <c r="E1047" s="87"/>
      <c r="F1047" s="87"/>
      <c r="G1047" s="87"/>
      <c r="H1047" s="87"/>
      <c r="I1047" s="87"/>
      <c r="J1047" s="87"/>
      <c r="K1047" s="87"/>
      <c r="L1047" s="87"/>
      <c r="M1047" s="87"/>
      <c r="N1047" s="87"/>
      <c r="O1047" s="87"/>
      <c r="P1047" s="87"/>
      <c r="Q1047" s="124">
        <v>555000</v>
      </c>
      <c r="R1047" s="125"/>
      <c r="S1047" s="124">
        <v>555000</v>
      </c>
      <c r="T1047" s="125"/>
      <c r="U1047" s="124">
        <v>0</v>
      </c>
      <c r="V1047" s="125"/>
      <c r="W1047" s="126">
        <v>0</v>
      </c>
      <c r="X1047" s="127"/>
    </row>
    <row r="1048" spans="1:24" ht="12.75" customHeight="1" x14ac:dyDescent="0.25">
      <c r="A1048" s="12" t="s">
        <v>31</v>
      </c>
      <c r="B1048" s="15"/>
      <c r="C1048" s="12" t="s">
        <v>451</v>
      </c>
      <c r="D1048" s="15"/>
      <c r="E1048" s="12" t="s">
        <v>452</v>
      </c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30">
        <v>555000</v>
      </c>
      <c r="R1048" s="131"/>
      <c r="S1048" s="130">
        <v>555000</v>
      </c>
      <c r="T1048" s="131"/>
      <c r="U1048" s="130">
        <v>0</v>
      </c>
      <c r="V1048" s="131"/>
      <c r="W1048" s="132">
        <v>0</v>
      </c>
      <c r="X1048" s="133"/>
    </row>
    <row r="1049" spans="1:24" x14ac:dyDescent="0.25">
      <c r="A1049" s="28"/>
      <c r="B1049" s="88"/>
      <c r="C1049" s="28" t="s">
        <v>556</v>
      </c>
      <c r="D1049" s="88"/>
      <c r="E1049" s="28" t="s">
        <v>557</v>
      </c>
      <c r="F1049" s="88"/>
      <c r="G1049" s="88"/>
      <c r="H1049" s="88"/>
      <c r="I1049" s="88"/>
      <c r="J1049" s="88"/>
      <c r="K1049" s="88"/>
      <c r="L1049" s="88"/>
      <c r="M1049" s="88"/>
      <c r="N1049" s="88"/>
      <c r="O1049" s="88"/>
      <c r="P1049" s="88"/>
      <c r="Q1049" s="128">
        <v>1846000</v>
      </c>
      <c r="R1049" s="129"/>
      <c r="S1049" s="128">
        <v>1846000</v>
      </c>
      <c r="T1049" s="129"/>
      <c r="U1049" s="128">
        <v>109029.46</v>
      </c>
      <c r="V1049" s="129"/>
      <c r="W1049" s="121">
        <v>5.91</v>
      </c>
      <c r="X1049" s="122"/>
    </row>
    <row r="1050" spans="1:24" x14ac:dyDescent="0.25">
      <c r="A1050" s="12" t="s">
        <v>31</v>
      </c>
      <c r="B1050" s="15"/>
      <c r="C1050" s="86" t="s">
        <v>193</v>
      </c>
      <c r="D1050" s="87"/>
      <c r="E1050" s="87"/>
      <c r="F1050" s="87"/>
      <c r="G1050" s="87"/>
      <c r="H1050" s="87"/>
      <c r="I1050" s="87"/>
      <c r="J1050" s="87"/>
      <c r="K1050" s="87"/>
      <c r="L1050" s="87"/>
      <c r="M1050" s="87"/>
      <c r="N1050" s="87"/>
      <c r="O1050" s="87"/>
      <c r="P1050" s="87"/>
      <c r="Q1050" s="124">
        <v>1846000</v>
      </c>
      <c r="R1050" s="125"/>
      <c r="S1050" s="124">
        <v>1846000</v>
      </c>
      <c r="T1050" s="125"/>
      <c r="U1050" s="124">
        <v>109029.46</v>
      </c>
      <c r="V1050" s="125"/>
      <c r="W1050" s="126">
        <v>5.91</v>
      </c>
      <c r="X1050" s="127"/>
    </row>
    <row r="1051" spans="1:24" x14ac:dyDescent="0.25">
      <c r="A1051" s="12" t="s">
        <v>31</v>
      </c>
      <c r="B1051" s="15"/>
      <c r="C1051" s="86" t="s">
        <v>195</v>
      </c>
      <c r="D1051" s="87"/>
      <c r="E1051" s="87"/>
      <c r="F1051" s="87"/>
      <c r="G1051" s="87"/>
      <c r="H1051" s="87"/>
      <c r="I1051" s="87"/>
      <c r="J1051" s="87"/>
      <c r="K1051" s="87"/>
      <c r="L1051" s="87"/>
      <c r="M1051" s="87"/>
      <c r="N1051" s="87"/>
      <c r="O1051" s="87"/>
      <c r="P1051" s="87"/>
      <c r="Q1051" s="124">
        <v>1846000</v>
      </c>
      <c r="R1051" s="125"/>
      <c r="S1051" s="124">
        <v>1846000</v>
      </c>
      <c r="T1051" s="125"/>
      <c r="U1051" s="124">
        <v>109029.46</v>
      </c>
      <c r="V1051" s="125"/>
      <c r="W1051" s="126">
        <v>5.91</v>
      </c>
      <c r="X1051" s="127"/>
    </row>
    <row r="1052" spans="1:24" x14ac:dyDescent="0.25">
      <c r="A1052" s="12" t="s">
        <v>31</v>
      </c>
      <c r="B1052" s="15"/>
      <c r="C1052" s="12" t="s">
        <v>280</v>
      </c>
      <c r="D1052" s="15"/>
      <c r="E1052" s="12" t="s">
        <v>281</v>
      </c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30">
        <v>1846000</v>
      </c>
      <c r="R1052" s="131"/>
      <c r="S1052" s="130">
        <v>1846000</v>
      </c>
      <c r="T1052" s="131"/>
      <c r="U1052" s="130">
        <v>109029.46</v>
      </c>
      <c r="V1052" s="131"/>
      <c r="W1052" s="132">
        <v>5.91</v>
      </c>
      <c r="X1052" s="133"/>
    </row>
    <row r="1053" spans="1:24" x14ac:dyDescent="0.25">
      <c r="A1053" s="15" t="s">
        <v>31</v>
      </c>
      <c r="B1053" s="15"/>
      <c r="C1053" s="15" t="s">
        <v>345</v>
      </c>
      <c r="D1053" s="15"/>
      <c r="E1053" s="15" t="s">
        <v>346</v>
      </c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34" t="s">
        <v>31</v>
      </c>
      <c r="R1053" s="131"/>
      <c r="S1053" s="134" t="s">
        <v>31</v>
      </c>
      <c r="T1053" s="131"/>
      <c r="U1053" s="134">
        <v>106250</v>
      </c>
      <c r="V1053" s="131"/>
      <c r="W1053" s="139" t="s">
        <v>31</v>
      </c>
      <c r="X1053" s="133"/>
    </row>
    <row r="1054" spans="1:24" x14ac:dyDescent="0.25">
      <c r="A1054" s="15" t="s">
        <v>31</v>
      </c>
      <c r="B1054" s="15"/>
      <c r="C1054" s="15" t="s">
        <v>308</v>
      </c>
      <c r="D1054" s="15"/>
      <c r="E1054" s="15" t="s">
        <v>309</v>
      </c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34" t="s">
        <v>31</v>
      </c>
      <c r="R1054" s="131"/>
      <c r="S1054" s="134" t="s">
        <v>31</v>
      </c>
      <c r="T1054" s="131"/>
      <c r="U1054" s="134">
        <v>2779.46</v>
      </c>
      <c r="V1054" s="131"/>
      <c r="W1054" s="139" t="s">
        <v>31</v>
      </c>
      <c r="X1054" s="133"/>
    </row>
    <row r="1055" spans="1:24" x14ac:dyDescent="0.25">
      <c r="A1055" s="15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6"/>
      <c r="R1055" s="15"/>
      <c r="S1055" s="16"/>
      <c r="T1055" s="15"/>
      <c r="U1055" s="16"/>
      <c r="V1055" s="15"/>
      <c r="W1055" s="17"/>
      <c r="X1055" s="48"/>
    </row>
    <row r="1056" spans="1:24" x14ac:dyDescent="0.25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6"/>
      <c r="R1056" s="15"/>
      <c r="S1056" s="16"/>
      <c r="T1056" s="15"/>
      <c r="U1056" s="16"/>
      <c r="V1056" s="15"/>
      <c r="W1056" s="17"/>
      <c r="X1056" s="48"/>
    </row>
    <row r="1057" spans="1:24" x14ac:dyDescent="0.25">
      <c r="A1057" s="24" t="s">
        <v>270</v>
      </c>
      <c r="B1057" s="24"/>
      <c r="C1057" s="24"/>
      <c r="D1057" s="24"/>
      <c r="E1057" s="24"/>
      <c r="F1057" s="24"/>
      <c r="G1057" s="24"/>
      <c r="H1057" s="24"/>
      <c r="I1057" s="24"/>
      <c r="J1057" s="24"/>
      <c r="K1057" s="90"/>
      <c r="L1057" s="90"/>
      <c r="M1057" s="90"/>
      <c r="N1057" s="90"/>
      <c r="O1057" s="90"/>
      <c r="P1057" s="90"/>
      <c r="Q1057" s="117" t="s">
        <v>31</v>
      </c>
      <c r="R1057" s="117"/>
      <c r="S1057" s="117" t="s">
        <v>31</v>
      </c>
      <c r="T1057" s="117"/>
      <c r="U1057" s="117" t="s">
        <v>31</v>
      </c>
      <c r="V1057" s="117"/>
      <c r="W1057" s="119" t="s">
        <v>31</v>
      </c>
      <c r="X1057" s="119"/>
    </row>
    <row r="1058" spans="1:24" x14ac:dyDescent="0.25">
      <c r="A1058" s="25" t="s">
        <v>271</v>
      </c>
      <c r="B1058" s="25"/>
      <c r="C1058" s="25"/>
      <c r="D1058" s="25"/>
      <c r="E1058" s="25"/>
      <c r="F1058" s="25"/>
      <c r="G1058" s="25"/>
      <c r="H1058" s="25"/>
      <c r="I1058" s="25"/>
      <c r="J1058" s="25"/>
      <c r="K1058" s="92"/>
      <c r="L1058" s="92"/>
      <c r="M1058" s="92"/>
      <c r="N1058" s="92"/>
      <c r="O1058" s="92"/>
      <c r="P1058" s="92"/>
      <c r="Q1058" s="117" t="s">
        <v>31</v>
      </c>
      <c r="R1058" s="117"/>
      <c r="S1058" s="117" t="s">
        <v>31</v>
      </c>
      <c r="T1058" s="117"/>
      <c r="U1058" s="117" t="s">
        <v>31</v>
      </c>
      <c r="V1058" s="117"/>
      <c r="W1058" s="119" t="s">
        <v>31</v>
      </c>
      <c r="X1058" s="119"/>
    </row>
    <row r="1059" spans="1:24" x14ac:dyDescent="0.25">
      <c r="A1059" s="25" t="s">
        <v>272</v>
      </c>
      <c r="B1059" s="25"/>
      <c r="C1059" s="25" t="s">
        <v>273</v>
      </c>
      <c r="D1059" s="25"/>
      <c r="E1059" s="25"/>
      <c r="F1059" s="25"/>
      <c r="G1059" s="25"/>
      <c r="H1059" s="25"/>
      <c r="I1059" s="25"/>
      <c r="J1059" s="25"/>
      <c r="K1059" s="92"/>
      <c r="L1059" s="92"/>
      <c r="M1059" s="92"/>
      <c r="N1059" s="92"/>
      <c r="O1059" s="92"/>
      <c r="P1059" s="92"/>
      <c r="Q1059" s="117" t="s">
        <v>207</v>
      </c>
      <c r="R1059" s="117"/>
      <c r="S1059" s="117" t="s">
        <v>208</v>
      </c>
      <c r="T1059" s="117"/>
      <c r="U1059" s="117" t="s">
        <v>209</v>
      </c>
      <c r="V1059" s="117"/>
      <c r="W1059" s="119" t="s">
        <v>257</v>
      </c>
      <c r="X1059" s="119"/>
    </row>
    <row r="1060" spans="1:24" x14ac:dyDescent="0.25">
      <c r="A1060" s="117" t="s">
        <v>31</v>
      </c>
      <c r="B1060" s="117"/>
      <c r="C1060" s="117"/>
      <c r="D1060" s="117"/>
      <c r="E1060" s="117"/>
      <c r="F1060" s="117"/>
      <c r="G1060" s="117"/>
      <c r="H1060" s="117"/>
      <c r="I1060" s="117"/>
      <c r="J1060" s="117"/>
      <c r="K1060" s="91"/>
      <c r="L1060" s="91"/>
      <c r="M1060" s="91"/>
      <c r="N1060" s="91"/>
      <c r="O1060" s="91"/>
      <c r="P1060" s="91"/>
      <c r="Q1060" s="117" t="s">
        <v>17</v>
      </c>
      <c r="R1060" s="117"/>
      <c r="S1060" s="117" t="s">
        <v>18</v>
      </c>
      <c r="T1060" s="117"/>
      <c r="U1060" s="117" t="s">
        <v>19</v>
      </c>
      <c r="V1060" s="117"/>
      <c r="W1060" s="119" t="s">
        <v>20</v>
      </c>
      <c r="X1060" s="119"/>
    </row>
    <row r="1061" spans="1:24" x14ac:dyDescent="0.25">
      <c r="A1061" s="28"/>
      <c r="B1061" s="88"/>
      <c r="C1061" s="28" t="s">
        <v>558</v>
      </c>
      <c r="D1061" s="88"/>
      <c r="E1061" s="123" t="s">
        <v>559</v>
      </c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8"/>
      <c r="R1061" s="129"/>
      <c r="S1061" s="128"/>
      <c r="T1061" s="129"/>
      <c r="U1061" s="128"/>
      <c r="V1061" s="129"/>
      <c r="W1061" s="121"/>
      <c r="X1061" s="122"/>
    </row>
    <row r="1062" spans="1:24" x14ac:dyDescent="0.25">
      <c r="A1062" s="28"/>
      <c r="B1062" s="88"/>
      <c r="C1062" s="28"/>
      <c r="D1062" s="88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8">
        <v>20000</v>
      </c>
      <c r="R1062" s="129"/>
      <c r="S1062" s="128">
        <v>20000</v>
      </c>
      <c r="T1062" s="129"/>
      <c r="U1062" s="128">
        <v>16968</v>
      </c>
      <c r="V1062" s="129"/>
      <c r="W1062" s="121">
        <v>84.84</v>
      </c>
      <c r="X1062" s="122"/>
    </row>
    <row r="1063" spans="1:24" x14ac:dyDescent="0.25">
      <c r="A1063" s="12"/>
      <c r="B1063" s="15"/>
      <c r="C1063" s="86" t="s">
        <v>202</v>
      </c>
      <c r="D1063" s="87"/>
      <c r="E1063" s="87"/>
      <c r="F1063" s="87"/>
      <c r="G1063" s="87"/>
      <c r="H1063" s="87"/>
      <c r="I1063" s="87"/>
      <c r="J1063" s="87"/>
      <c r="K1063" s="87"/>
      <c r="L1063" s="87"/>
      <c r="M1063" s="87"/>
      <c r="N1063" s="87"/>
      <c r="O1063" s="87"/>
      <c r="P1063" s="87"/>
      <c r="Q1063" s="124">
        <v>20000</v>
      </c>
      <c r="R1063" s="125"/>
      <c r="S1063" s="124">
        <v>20000</v>
      </c>
      <c r="T1063" s="125"/>
      <c r="U1063" s="124">
        <v>16968</v>
      </c>
      <c r="V1063" s="125"/>
      <c r="W1063" s="126">
        <v>84.84</v>
      </c>
      <c r="X1063" s="127"/>
    </row>
    <row r="1064" spans="1:24" x14ac:dyDescent="0.25">
      <c r="A1064" s="12" t="s">
        <v>31</v>
      </c>
      <c r="B1064" s="15"/>
      <c r="C1064" s="86" t="s">
        <v>203</v>
      </c>
      <c r="D1064" s="87"/>
      <c r="E1064" s="87"/>
      <c r="F1064" s="87"/>
      <c r="G1064" s="87"/>
      <c r="H1064" s="87"/>
      <c r="I1064" s="87"/>
      <c r="J1064" s="87"/>
      <c r="K1064" s="87"/>
      <c r="L1064" s="87"/>
      <c r="M1064" s="87"/>
      <c r="N1064" s="87"/>
      <c r="O1064" s="87"/>
      <c r="P1064" s="87"/>
      <c r="Q1064" s="124">
        <v>20000</v>
      </c>
      <c r="R1064" s="125"/>
      <c r="S1064" s="124">
        <v>20000</v>
      </c>
      <c r="T1064" s="125"/>
      <c r="U1064" s="124">
        <v>16968</v>
      </c>
      <c r="V1064" s="125"/>
      <c r="W1064" s="126">
        <v>84.84</v>
      </c>
      <c r="X1064" s="127"/>
    </row>
    <row r="1065" spans="1:24" ht="12.75" customHeight="1" x14ac:dyDescent="0.25">
      <c r="A1065" s="12" t="s">
        <v>31</v>
      </c>
      <c r="B1065" s="15"/>
      <c r="C1065" s="12" t="s">
        <v>280</v>
      </c>
      <c r="D1065" s="15"/>
      <c r="E1065" s="12" t="s">
        <v>281</v>
      </c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30">
        <v>20000</v>
      </c>
      <c r="R1065" s="131"/>
      <c r="S1065" s="130">
        <v>20000</v>
      </c>
      <c r="T1065" s="131"/>
      <c r="U1065" s="130">
        <v>16968</v>
      </c>
      <c r="V1065" s="131"/>
      <c r="W1065" s="132">
        <v>84.84</v>
      </c>
      <c r="X1065" s="133"/>
    </row>
    <row r="1066" spans="1:24" x14ac:dyDescent="0.25">
      <c r="A1066" s="15" t="s">
        <v>31</v>
      </c>
      <c r="B1066" s="15"/>
      <c r="C1066" s="15" t="s">
        <v>351</v>
      </c>
      <c r="D1066" s="15"/>
      <c r="E1066" s="15" t="s">
        <v>352</v>
      </c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34" t="s">
        <v>31</v>
      </c>
      <c r="R1066" s="131"/>
      <c r="S1066" s="134" t="s">
        <v>31</v>
      </c>
      <c r="T1066" s="131"/>
      <c r="U1066" s="134">
        <v>16968</v>
      </c>
      <c r="V1066" s="131"/>
      <c r="W1066" s="139" t="s">
        <v>31</v>
      </c>
      <c r="X1066" s="133"/>
    </row>
    <row r="1067" spans="1:24" x14ac:dyDescent="0.25">
      <c r="A1067" s="23" t="s">
        <v>31</v>
      </c>
      <c r="B1067" s="53"/>
      <c r="C1067" s="23" t="s">
        <v>560</v>
      </c>
      <c r="D1067" s="53"/>
      <c r="E1067" s="53"/>
      <c r="F1067" s="53"/>
      <c r="G1067" s="53"/>
      <c r="H1067" s="53"/>
      <c r="I1067" s="53"/>
      <c r="J1067" s="53"/>
      <c r="K1067" s="53"/>
      <c r="L1067" s="53"/>
      <c r="M1067" s="53"/>
      <c r="N1067" s="53"/>
      <c r="O1067" s="53"/>
      <c r="P1067" s="53"/>
      <c r="Q1067" s="212">
        <v>1080000</v>
      </c>
      <c r="R1067" s="216"/>
      <c r="S1067" s="212">
        <v>1080000</v>
      </c>
      <c r="T1067" s="216"/>
      <c r="U1067" s="212">
        <v>486581.51</v>
      </c>
      <c r="V1067" s="216"/>
      <c r="W1067" s="170">
        <v>45.05</v>
      </c>
      <c r="X1067" s="171"/>
    </row>
    <row r="1068" spans="1:24" x14ac:dyDescent="0.25">
      <c r="A1068" s="86" t="s">
        <v>31</v>
      </c>
      <c r="B1068" s="87"/>
      <c r="C1068" s="86" t="s">
        <v>189</v>
      </c>
      <c r="D1068" s="87"/>
      <c r="E1068" s="87"/>
      <c r="F1068" s="87"/>
      <c r="G1068" s="87"/>
      <c r="H1068" s="87"/>
      <c r="I1068" s="87"/>
      <c r="J1068" s="87"/>
      <c r="K1068" s="87"/>
      <c r="L1068" s="87"/>
      <c r="M1068" s="87"/>
      <c r="N1068" s="87"/>
      <c r="O1068" s="87"/>
      <c r="P1068" s="87"/>
      <c r="Q1068" s="124">
        <v>120000</v>
      </c>
      <c r="R1068" s="125"/>
      <c r="S1068" s="124">
        <v>120000</v>
      </c>
      <c r="T1068" s="125"/>
      <c r="U1068" s="124">
        <v>57599.09</v>
      </c>
      <c r="V1068" s="125"/>
      <c r="W1068" s="126">
        <v>48</v>
      </c>
      <c r="X1068" s="127"/>
    </row>
    <row r="1069" spans="1:24" x14ac:dyDescent="0.25">
      <c r="A1069" s="86" t="s">
        <v>31</v>
      </c>
      <c r="B1069" s="87"/>
      <c r="C1069" s="86" t="s">
        <v>192</v>
      </c>
      <c r="D1069" s="87"/>
      <c r="E1069" s="87"/>
      <c r="F1069" s="87"/>
      <c r="G1069" s="87"/>
      <c r="H1069" s="87"/>
      <c r="I1069" s="87"/>
      <c r="J1069" s="87"/>
      <c r="K1069" s="87"/>
      <c r="L1069" s="87"/>
      <c r="M1069" s="87"/>
      <c r="N1069" s="87"/>
      <c r="O1069" s="87"/>
      <c r="P1069" s="87"/>
      <c r="Q1069" s="124">
        <v>120000</v>
      </c>
      <c r="R1069" s="125"/>
      <c r="S1069" s="124">
        <v>120000</v>
      </c>
      <c r="T1069" s="125"/>
      <c r="U1069" s="124">
        <v>57599.09</v>
      </c>
      <c r="V1069" s="125"/>
      <c r="W1069" s="126">
        <v>48</v>
      </c>
      <c r="X1069" s="127"/>
    </row>
    <row r="1070" spans="1:24" x14ac:dyDescent="0.25">
      <c r="A1070" s="86" t="s">
        <v>31</v>
      </c>
      <c r="B1070" s="87"/>
      <c r="C1070" s="86" t="s">
        <v>193</v>
      </c>
      <c r="D1070" s="87"/>
      <c r="E1070" s="87"/>
      <c r="F1070" s="87"/>
      <c r="G1070" s="87"/>
      <c r="H1070" s="87"/>
      <c r="I1070" s="87"/>
      <c r="J1070" s="87"/>
      <c r="K1070" s="87"/>
      <c r="L1070" s="87"/>
      <c r="M1070" s="87"/>
      <c r="N1070" s="87"/>
      <c r="O1070" s="87"/>
      <c r="P1070" s="87"/>
      <c r="Q1070" s="124">
        <v>960000</v>
      </c>
      <c r="R1070" s="125"/>
      <c r="S1070" s="124">
        <v>960000</v>
      </c>
      <c r="T1070" s="125"/>
      <c r="U1070" s="124">
        <v>428982.42</v>
      </c>
      <c r="V1070" s="125"/>
      <c r="W1070" s="126">
        <v>44.69</v>
      </c>
      <c r="X1070" s="127"/>
    </row>
    <row r="1071" spans="1:24" x14ac:dyDescent="0.25">
      <c r="A1071" s="86" t="s">
        <v>31</v>
      </c>
      <c r="B1071" s="87"/>
      <c r="C1071" s="86" t="s">
        <v>195</v>
      </c>
      <c r="D1071" s="87"/>
      <c r="E1071" s="87"/>
      <c r="F1071" s="87"/>
      <c r="G1071" s="87"/>
      <c r="H1071" s="87"/>
      <c r="I1071" s="87"/>
      <c r="J1071" s="87"/>
      <c r="K1071" s="87"/>
      <c r="L1071" s="87"/>
      <c r="M1071" s="87"/>
      <c r="N1071" s="87"/>
      <c r="O1071" s="87"/>
      <c r="P1071" s="87"/>
      <c r="Q1071" s="124">
        <v>957000</v>
      </c>
      <c r="R1071" s="125"/>
      <c r="S1071" s="124">
        <v>957000</v>
      </c>
      <c r="T1071" s="125"/>
      <c r="U1071" s="124">
        <v>428982.42</v>
      </c>
      <c r="V1071" s="125"/>
      <c r="W1071" s="126">
        <v>44.83</v>
      </c>
      <c r="X1071" s="127"/>
    </row>
    <row r="1072" spans="1:24" x14ac:dyDescent="0.25">
      <c r="A1072" s="86" t="s">
        <v>31</v>
      </c>
      <c r="B1072" s="87"/>
      <c r="C1072" s="86" t="s">
        <v>196</v>
      </c>
      <c r="D1072" s="87"/>
      <c r="E1072" s="87"/>
      <c r="F1072" s="87"/>
      <c r="G1072" s="87"/>
      <c r="H1072" s="87"/>
      <c r="I1072" s="87"/>
      <c r="J1072" s="87"/>
      <c r="K1072" s="87"/>
      <c r="L1072" s="87"/>
      <c r="M1072" s="87"/>
      <c r="N1072" s="87"/>
      <c r="O1072" s="87"/>
      <c r="P1072" s="87"/>
      <c r="Q1072" s="124">
        <v>3000</v>
      </c>
      <c r="R1072" s="125"/>
      <c r="S1072" s="124">
        <v>3000</v>
      </c>
      <c r="T1072" s="125"/>
      <c r="U1072" s="124">
        <v>0</v>
      </c>
      <c r="V1072" s="125"/>
      <c r="W1072" s="126">
        <v>0</v>
      </c>
      <c r="X1072" s="127"/>
    </row>
    <row r="1073" spans="1:24" x14ac:dyDescent="0.25">
      <c r="A1073" s="27" t="s">
        <v>31</v>
      </c>
      <c r="B1073" s="89"/>
      <c r="C1073" s="27" t="s">
        <v>493</v>
      </c>
      <c r="D1073" s="89"/>
      <c r="E1073" s="27" t="s">
        <v>494</v>
      </c>
      <c r="F1073" s="89"/>
      <c r="G1073" s="89"/>
      <c r="H1073" s="89"/>
      <c r="I1073" s="89"/>
      <c r="J1073" s="89"/>
      <c r="K1073" s="89"/>
      <c r="L1073" s="89"/>
      <c r="M1073" s="89"/>
      <c r="N1073" s="89"/>
      <c r="O1073" s="89"/>
      <c r="P1073" s="89"/>
      <c r="Q1073" s="135">
        <v>1080000</v>
      </c>
      <c r="R1073" s="136"/>
      <c r="S1073" s="135">
        <v>1080000</v>
      </c>
      <c r="T1073" s="136"/>
      <c r="U1073" s="135">
        <v>486581.51</v>
      </c>
      <c r="V1073" s="136"/>
      <c r="W1073" s="137">
        <v>45.05</v>
      </c>
      <c r="X1073" s="138"/>
    </row>
    <row r="1074" spans="1:24" x14ac:dyDescent="0.25">
      <c r="A1074" s="28"/>
      <c r="B1074" s="88"/>
      <c r="C1074" s="28" t="s">
        <v>561</v>
      </c>
      <c r="D1074" s="88"/>
      <c r="E1074" s="28" t="s">
        <v>562</v>
      </c>
      <c r="F1074" s="88"/>
      <c r="G1074" s="88"/>
      <c r="H1074" s="88"/>
      <c r="I1074" s="88"/>
      <c r="J1074" s="88"/>
      <c r="K1074" s="88"/>
      <c r="L1074" s="88"/>
      <c r="M1074" s="88"/>
      <c r="N1074" s="88"/>
      <c r="O1074" s="88"/>
      <c r="P1074" s="88"/>
      <c r="Q1074" s="128">
        <v>1075000</v>
      </c>
      <c r="R1074" s="129"/>
      <c r="S1074" s="128">
        <v>1075000</v>
      </c>
      <c r="T1074" s="129"/>
      <c r="U1074" s="128">
        <v>480979.01</v>
      </c>
      <c r="V1074" s="129"/>
      <c r="W1074" s="121">
        <v>44.74</v>
      </c>
      <c r="X1074" s="122"/>
    </row>
    <row r="1075" spans="1:24" x14ac:dyDescent="0.25">
      <c r="A1075" s="12" t="s">
        <v>31</v>
      </c>
      <c r="B1075" s="15"/>
      <c r="C1075" s="86" t="s">
        <v>189</v>
      </c>
      <c r="D1075" s="87"/>
      <c r="E1075" s="87"/>
      <c r="F1075" s="87"/>
      <c r="G1075" s="87"/>
      <c r="H1075" s="87"/>
      <c r="I1075" s="87"/>
      <c r="J1075" s="87"/>
      <c r="K1075" s="87"/>
      <c r="L1075" s="87"/>
      <c r="M1075" s="87"/>
      <c r="N1075" s="87"/>
      <c r="O1075" s="87"/>
      <c r="P1075" s="87"/>
      <c r="Q1075" s="124">
        <v>120000</v>
      </c>
      <c r="R1075" s="125"/>
      <c r="S1075" s="124">
        <v>120000</v>
      </c>
      <c r="T1075" s="125"/>
      <c r="U1075" s="124">
        <v>56804.09</v>
      </c>
      <c r="V1075" s="125"/>
      <c r="W1075" s="126">
        <v>47.34</v>
      </c>
      <c r="X1075" s="127"/>
    </row>
    <row r="1076" spans="1:24" x14ac:dyDescent="0.25">
      <c r="A1076" s="12" t="s">
        <v>31</v>
      </c>
      <c r="B1076" s="15"/>
      <c r="C1076" s="86" t="s">
        <v>192</v>
      </c>
      <c r="D1076" s="87"/>
      <c r="E1076" s="87"/>
      <c r="F1076" s="87"/>
      <c r="G1076" s="87"/>
      <c r="H1076" s="87"/>
      <c r="I1076" s="87"/>
      <c r="J1076" s="87"/>
      <c r="K1076" s="87"/>
      <c r="L1076" s="87"/>
      <c r="M1076" s="87"/>
      <c r="N1076" s="87"/>
      <c r="O1076" s="87"/>
      <c r="P1076" s="87"/>
      <c r="Q1076" s="124">
        <v>120000</v>
      </c>
      <c r="R1076" s="125"/>
      <c r="S1076" s="124">
        <v>120000</v>
      </c>
      <c r="T1076" s="125"/>
      <c r="U1076" s="124">
        <v>56804.09</v>
      </c>
      <c r="V1076" s="125"/>
      <c r="W1076" s="126">
        <v>47.34</v>
      </c>
      <c r="X1076" s="127"/>
    </row>
    <row r="1077" spans="1:24" x14ac:dyDescent="0.25">
      <c r="A1077" s="12" t="s">
        <v>31</v>
      </c>
      <c r="B1077" s="15"/>
      <c r="C1077" s="12" t="s">
        <v>280</v>
      </c>
      <c r="D1077" s="15"/>
      <c r="E1077" s="12" t="s">
        <v>281</v>
      </c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30">
        <v>120000</v>
      </c>
      <c r="R1077" s="131"/>
      <c r="S1077" s="130">
        <v>120000</v>
      </c>
      <c r="T1077" s="131"/>
      <c r="U1077" s="130">
        <v>56804.09</v>
      </c>
      <c r="V1077" s="131"/>
      <c r="W1077" s="132">
        <v>47.34</v>
      </c>
      <c r="X1077" s="133"/>
    </row>
    <row r="1078" spans="1:24" x14ac:dyDescent="0.25">
      <c r="A1078" s="15" t="s">
        <v>31</v>
      </c>
      <c r="B1078" s="15"/>
      <c r="C1078" s="15" t="s">
        <v>335</v>
      </c>
      <c r="D1078" s="15"/>
      <c r="E1078" s="15" t="s">
        <v>336</v>
      </c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34" t="s">
        <v>31</v>
      </c>
      <c r="R1078" s="131"/>
      <c r="S1078" s="134" t="s">
        <v>31</v>
      </c>
      <c r="T1078" s="131"/>
      <c r="U1078" s="134">
        <v>6298.67</v>
      </c>
      <c r="V1078" s="131"/>
      <c r="W1078" s="139" t="s">
        <v>31</v>
      </c>
      <c r="X1078" s="133"/>
    </row>
    <row r="1079" spans="1:24" x14ac:dyDescent="0.25">
      <c r="A1079" s="15" t="s">
        <v>31</v>
      </c>
      <c r="B1079" s="15"/>
      <c r="C1079" s="15" t="s">
        <v>337</v>
      </c>
      <c r="D1079" s="15"/>
      <c r="E1079" s="15" t="s">
        <v>338</v>
      </c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34" t="s">
        <v>31</v>
      </c>
      <c r="R1079" s="131"/>
      <c r="S1079" s="134" t="s">
        <v>31</v>
      </c>
      <c r="T1079" s="131"/>
      <c r="U1079" s="134">
        <v>1173.2</v>
      </c>
      <c r="V1079" s="131"/>
      <c r="W1079" s="139" t="s">
        <v>31</v>
      </c>
      <c r="X1079" s="133"/>
    </row>
    <row r="1080" spans="1:24" x14ac:dyDescent="0.25">
      <c r="A1080" s="15" t="s">
        <v>31</v>
      </c>
      <c r="B1080" s="15"/>
      <c r="C1080" s="15" t="s">
        <v>339</v>
      </c>
      <c r="D1080" s="15"/>
      <c r="E1080" s="15" t="s">
        <v>340</v>
      </c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34" t="s">
        <v>31</v>
      </c>
      <c r="R1080" s="131"/>
      <c r="S1080" s="134" t="s">
        <v>31</v>
      </c>
      <c r="T1080" s="131"/>
      <c r="U1080" s="134">
        <v>1974.93</v>
      </c>
      <c r="V1080" s="131"/>
      <c r="W1080" s="139" t="s">
        <v>31</v>
      </c>
      <c r="X1080" s="133"/>
    </row>
    <row r="1081" spans="1:24" x14ac:dyDescent="0.25">
      <c r="A1081" s="15" t="s">
        <v>31</v>
      </c>
      <c r="B1081" s="15"/>
      <c r="C1081" s="15" t="s">
        <v>563</v>
      </c>
      <c r="D1081" s="15"/>
      <c r="E1081" s="15" t="s">
        <v>564</v>
      </c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34" t="s">
        <v>31</v>
      </c>
      <c r="R1081" s="131"/>
      <c r="S1081" s="134" t="s">
        <v>31</v>
      </c>
      <c r="T1081" s="131"/>
      <c r="U1081" s="134">
        <v>25621</v>
      </c>
      <c r="V1081" s="131"/>
      <c r="W1081" s="139" t="s">
        <v>31</v>
      </c>
      <c r="X1081" s="133"/>
    </row>
    <row r="1082" spans="1:24" x14ac:dyDescent="0.25">
      <c r="A1082" s="15" t="s">
        <v>31</v>
      </c>
      <c r="B1082" s="15"/>
      <c r="C1082" s="15" t="s">
        <v>341</v>
      </c>
      <c r="D1082" s="15"/>
      <c r="E1082" s="15" t="s">
        <v>342</v>
      </c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34" t="s">
        <v>31</v>
      </c>
      <c r="R1082" s="131"/>
      <c r="S1082" s="134" t="s">
        <v>31</v>
      </c>
      <c r="T1082" s="131"/>
      <c r="U1082" s="134">
        <v>514.92999999999995</v>
      </c>
      <c r="V1082" s="131"/>
      <c r="W1082" s="139" t="s">
        <v>31</v>
      </c>
      <c r="X1082" s="133"/>
    </row>
    <row r="1083" spans="1:24" x14ac:dyDescent="0.25">
      <c r="A1083" s="15" t="s">
        <v>31</v>
      </c>
      <c r="B1083" s="15"/>
      <c r="C1083" s="15" t="s">
        <v>294</v>
      </c>
      <c r="D1083" s="15"/>
      <c r="E1083" s="15" t="s">
        <v>295</v>
      </c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34" t="s">
        <v>31</v>
      </c>
      <c r="R1083" s="131"/>
      <c r="S1083" s="134" t="s">
        <v>31</v>
      </c>
      <c r="T1083" s="131"/>
      <c r="U1083" s="134">
        <v>777.13</v>
      </c>
      <c r="V1083" s="131"/>
      <c r="W1083" s="139" t="s">
        <v>31</v>
      </c>
      <c r="X1083" s="133"/>
    </row>
    <row r="1084" spans="1:24" x14ac:dyDescent="0.25">
      <c r="A1084" s="15" t="s">
        <v>31</v>
      </c>
      <c r="B1084" s="15"/>
      <c r="C1084" s="15" t="s">
        <v>345</v>
      </c>
      <c r="D1084" s="15"/>
      <c r="E1084" s="15" t="s">
        <v>346</v>
      </c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34" t="s">
        <v>31</v>
      </c>
      <c r="R1084" s="131"/>
      <c r="S1084" s="134" t="s">
        <v>31</v>
      </c>
      <c r="T1084" s="131"/>
      <c r="U1084" s="134">
        <v>6877</v>
      </c>
      <c r="V1084" s="131"/>
      <c r="W1084" s="139" t="s">
        <v>31</v>
      </c>
      <c r="X1084" s="133"/>
    </row>
    <row r="1085" spans="1:24" x14ac:dyDescent="0.25">
      <c r="A1085" s="15" t="s">
        <v>31</v>
      </c>
      <c r="B1085" s="15"/>
      <c r="C1085" s="15" t="s">
        <v>306</v>
      </c>
      <c r="D1085" s="15"/>
      <c r="E1085" s="15" t="s">
        <v>307</v>
      </c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34" t="s">
        <v>31</v>
      </c>
      <c r="R1085" s="131"/>
      <c r="S1085" s="134" t="s">
        <v>31</v>
      </c>
      <c r="T1085" s="131"/>
      <c r="U1085" s="134">
        <v>1659.91</v>
      </c>
      <c r="V1085" s="131"/>
      <c r="W1085" s="139" t="s">
        <v>31</v>
      </c>
      <c r="X1085" s="133"/>
    </row>
    <row r="1086" spans="1:24" x14ac:dyDescent="0.25">
      <c r="A1086" s="15" t="s">
        <v>31</v>
      </c>
      <c r="B1086" s="15"/>
      <c r="C1086" s="15" t="s">
        <v>324</v>
      </c>
      <c r="D1086" s="15"/>
      <c r="E1086" s="15" t="s">
        <v>325</v>
      </c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34" t="s">
        <v>31</v>
      </c>
      <c r="R1086" s="131"/>
      <c r="S1086" s="134" t="s">
        <v>31</v>
      </c>
      <c r="T1086" s="131"/>
      <c r="U1086" s="134">
        <v>64.7</v>
      </c>
      <c r="V1086" s="131"/>
      <c r="W1086" s="139" t="s">
        <v>31</v>
      </c>
      <c r="X1086" s="133"/>
    </row>
    <row r="1087" spans="1:24" x14ac:dyDescent="0.25">
      <c r="A1087" s="15" t="s">
        <v>31</v>
      </c>
      <c r="B1087" s="15"/>
      <c r="C1087" s="15" t="s">
        <v>347</v>
      </c>
      <c r="D1087" s="15"/>
      <c r="E1087" s="15" t="s">
        <v>348</v>
      </c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34" t="s">
        <v>31</v>
      </c>
      <c r="R1087" s="131"/>
      <c r="S1087" s="134" t="s">
        <v>31</v>
      </c>
      <c r="T1087" s="131"/>
      <c r="U1087" s="134">
        <v>440.03</v>
      </c>
      <c r="V1087" s="131"/>
      <c r="W1087" s="139" t="s">
        <v>31</v>
      </c>
      <c r="X1087" s="133"/>
    </row>
    <row r="1088" spans="1:24" x14ac:dyDescent="0.25">
      <c r="A1088" s="15" t="s">
        <v>31</v>
      </c>
      <c r="B1088" s="15"/>
      <c r="C1088" s="15" t="s">
        <v>308</v>
      </c>
      <c r="D1088" s="15"/>
      <c r="E1088" s="15" t="s">
        <v>309</v>
      </c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34" t="s">
        <v>31</v>
      </c>
      <c r="R1088" s="131"/>
      <c r="S1088" s="134" t="s">
        <v>31</v>
      </c>
      <c r="T1088" s="131"/>
      <c r="U1088" s="134">
        <v>6977.71</v>
      </c>
      <c r="V1088" s="131"/>
      <c r="W1088" s="139" t="s">
        <v>31</v>
      </c>
      <c r="X1088" s="133"/>
    </row>
    <row r="1089" spans="1:24" x14ac:dyDescent="0.25">
      <c r="A1089" s="15" t="s">
        <v>31</v>
      </c>
      <c r="B1089" s="15"/>
      <c r="C1089" s="15" t="s">
        <v>349</v>
      </c>
      <c r="D1089" s="15"/>
      <c r="E1089" s="15" t="s">
        <v>350</v>
      </c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34" t="s">
        <v>31</v>
      </c>
      <c r="R1089" s="131"/>
      <c r="S1089" s="134" t="s">
        <v>31</v>
      </c>
      <c r="T1089" s="131"/>
      <c r="U1089" s="134">
        <v>53.74</v>
      </c>
      <c r="V1089" s="131"/>
      <c r="W1089" s="139" t="s">
        <v>31</v>
      </c>
      <c r="X1089" s="133"/>
    </row>
    <row r="1090" spans="1:24" x14ac:dyDescent="0.25">
      <c r="A1090" s="15" t="s">
        <v>31</v>
      </c>
      <c r="B1090" s="15"/>
      <c r="C1090" s="15" t="s">
        <v>284</v>
      </c>
      <c r="D1090" s="15"/>
      <c r="E1090" s="15" t="s">
        <v>285</v>
      </c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34" t="s">
        <v>31</v>
      </c>
      <c r="R1090" s="131"/>
      <c r="S1090" s="134" t="s">
        <v>31</v>
      </c>
      <c r="T1090" s="131"/>
      <c r="U1090" s="134">
        <v>1149.5</v>
      </c>
      <c r="V1090" s="131"/>
      <c r="W1090" s="139" t="s">
        <v>31</v>
      </c>
      <c r="X1090" s="133"/>
    </row>
    <row r="1091" spans="1:24" x14ac:dyDescent="0.25">
      <c r="A1091" s="15" t="s">
        <v>31</v>
      </c>
      <c r="B1091" s="15"/>
      <c r="C1091" s="15" t="s">
        <v>353</v>
      </c>
      <c r="D1091" s="15"/>
      <c r="E1091" s="15" t="s">
        <v>354</v>
      </c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34" t="s">
        <v>31</v>
      </c>
      <c r="R1091" s="131"/>
      <c r="S1091" s="134" t="s">
        <v>31</v>
      </c>
      <c r="T1091" s="131"/>
      <c r="U1091" s="134">
        <v>3221.64</v>
      </c>
      <c r="V1091" s="131"/>
      <c r="W1091" s="139" t="s">
        <v>31</v>
      </c>
      <c r="X1091" s="133"/>
    </row>
    <row r="1092" spans="1:24" x14ac:dyDescent="0.25">
      <c r="A1092" s="12" t="s">
        <v>31</v>
      </c>
      <c r="B1092" s="15"/>
      <c r="C1092" s="86" t="s">
        <v>193</v>
      </c>
      <c r="D1092" s="87"/>
      <c r="E1092" s="87"/>
      <c r="F1092" s="87"/>
      <c r="G1092" s="87"/>
      <c r="H1092" s="87"/>
      <c r="I1092" s="87"/>
      <c r="J1092" s="87"/>
      <c r="K1092" s="87"/>
      <c r="L1092" s="87"/>
      <c r="M1092" s="87"/>
      <c r="N1092" s="87"/>
      <c r="O1092" s="87"/>
      <c r="P1092" s="87"/>
      <c r="Q1092" s="124">
        <v>955000</v>
      </c>
      <c r="R1092" s="125"/>
      <c r="S1092" s="124">
        <v>955000</v>
      </c>
      <c r="T1092" s="125"/>
      <c r="U1092" s="124">
        <v>424174.92</v>
      </c>
      <c r="V1092" s="125"/>
      <c r="W1092" s="126">
        <v>44.42</v>
      </c>
      <c r="X1092" s="127"/>
    </row>
    <row r="1093" spans="1:24" x14ac:dyDescent="0.25">
      <c r="A1093" s="12" t="s">
        <v>31</v>
      </c>
      <c r="B1093" s="15"/>
      <c r="C1093" s="86" t="s">
        <v>195</v>
      </c>
      <c r="D1093" s="87"/>
      <c r="E1093" s="87"/>
      <c r="F1093" s="87"/>
      <c r="G1093" s="87"/>
      <c r="H1093" s="87"/>
      <c r="I1093" s="87"/>
      <c r="J1093" s="87"/>
      <c r="K1093" s="87"/>
      <c r="L1093" s="87"/>
      <c r="M1093" s="87"/>
      <c r="N1093" s="87"/>
      <c r="O1093" s="87"/>
      <c r="P1093" s="87"/>
      <c r="Q1093" s="124">
        <v>952000</v>
      </c>
      <c r="R1093" s="125"/>
      <c r="S1093" s="124">
        <v>952000</v>
      </c>
      <c r="T1093" s="125"/>
      <c r="U1093" s="124">
        <v>424174.92</v>
      </c>
      <c r="V1093" s="125"/>
      <c r="W1093" s="126">
        <v>44.56</v>
      </c>
      <c r="X1093" s="127"/>
    </row>
    <row r="1094" spans="1:24" x14ac:dyDescent="0.25">
      <c r="A1094" s="12" t="s">
        <v>31</v>
      </c>
      <c r="B1094" s="15"/>
      <c r="C1094" s="12" t="s">
        <v>288</v>
      </c>
      <c r="D1094" s="15"/>
      <c r="E1094" s="12" t="s">
        <v>289</v>
      </c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30">
        <v>921800</v>
      </c>
      <c r="R1094" s="131"/>
      <c r="S1094" s="130">
        <v>921800</v>
      </c>
      <c r="T1094" s="131"/>
      <c r="U1094" s="130">
        <v>406300.03</v>
      </c>
      <c r="V1094" s="131"/>
      <c r="W1094" s="132">
        <v>44.08</v>
      </c>
      <c r="X1094" s="133"/>
    </row>
    <row r="1095" spans="1:24" x14ac:dyDescent="0.25">
      <c r="A1095" s="15" t="s">
        <v>31</v>
      </c>
      <c r="B1095" s="15"/>
      <c r="C1095" s="15" t="s">
        <v>290</v>
      </c>
      <c r="D1095" s="15"/>
      <c r="E1095" s="15" t="s">
        <v>291</v>
      </c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34" t="s">
        <v>31</v>
      </c>
      <c r="R1095" s="131"/>
      <c r="S1095" s="134" t="s">
        <v>31</v>
      </c>
      <c r="T1095" s="131"/>
      <c r="U1095" s="134">
        <v>337010.4</v>
      </c>
      <c r="V1095" s="131"/>
      <c r="W1095" s="139" t="s">
        <v>31</v>
      </c>
      <c r="X1095" s="133"/>
    </row>
    <row r="1096" spans="1:24" x14ac:dyDescent="0.25">
      <c r="A1096" s="15" t="s">
        <v>31</v>
      </c>
      <c r="B1096" s="15"/>
      <c r="C1096" s="15" t="s">
        <v>331</v>
      </c>
      <c r="D1096" s="15"/>
      <c r="E1096" s="15" t="s">
        <v>332</v>
      </c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34" t="s">
        <v>31</v>
      </c>
      <c r="R1096" s="131"/>
      <c r="S1096" s="134" t="s">
        <v>31</v>
      </c>
      <c r="T1096" s="131"/>
      <c r="U1096" s="134">
        <v>13682.88</v>
      </c>
      <c r="V1096" s="131"/>
      <c r="W1096" s="139" t="s">
        <v>31</v>
      </c>
      <c r="X1096" s="133"/>
    </row>
    <row r="1097" spans="1:24" x14ac:dyDescent="0.25">
      <c r="A1097" s="15" t="s">
        <v>31</v>
      </c>
      <c r="B1097" s="15"/>
      <c r="C1097" s="15" t="s">
        <v>292</v>
      </c>
      <c r="D1097" s="15"/>
      <c r="E1097" s="15" t="s">
        <v>293</v>
      </c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34" t="s">
        <v>31</v>
      </c>
      <c r="R1097" s="131"/>
      <c r="S1097" s="134" t="s">
        <v>31</v>
      </c>
      <c r="T1097" s="131"/>
      <c r="U1097" s="134">
        <v>55606.75</v>
      </c>
      <c r="V1097" s="131"/>
      <c r="W1097" s="139" t="s">
        <v>31</v>
      </c>
      <c r="X1097" s="133"/>
    </row>
    <row r="1098" spans="1:24" x14ac:dyDescent="0.25">
      <c r="A1098" s="12" t="s">
        <v>31</v>
      </c>
      <c r="B1098" s="15"/>
      <c r="C1098" s="12" t="s">
        <v>280</v>
      </c>
      <c r="D1098" s="15"/>
      <c r="E1098" s="12" t="s">
        <v>281</v>
      </c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30">
        <v>30200</v>
      </c>
      <c r="R1098" s="131"/>
      <c r="S1098" s="130">
        <v>30200</v>
      </c>
      <c r="T1098" s="131"/>
      <c r="U1098" s="130">
        <v>17874.89</v>
      </c>
      <c r="V1098" s="131"/>
      <c r="W1098" s="132">
        <v>59.19</v>
      </c>
      <c r="X1098" s="133"/>
    </row>
    <row r="1099" spans="1:24" x14ac:dyDescent="0.25">
      <c r="A1099" s="15" t="s">
        <v>31</v>
      </c>
      <c r="B1099" s="15"/>
      <c r="C1099" s="15" t="s">
        <v>304</v>
      </c>
      <c r="D1099" s="15"/>
      <c r="E1099" s="15" t="s">
        <v>305</v>
      </c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34" t="s">
        <v>31</v>
      </c>
      <c r="R1099" s="131"/>
      <c r="S1099" s="134" t="s">
        <v>31</v>
      </c>
      <c r="T1099" s="131"/>
      <c r="U1099" s="134">
        <v>17874.89</v>
      </c>
      <c r="V1099" s="131"/>
      <c r="W1099" s="139" t="s">
        <v>31</v>
      </c>
      <c r="X1099" s="133"/>
    </row>
    <row r="1100" spans="1:24" x14ac:dyDescent="0.25">
      <c r="A1100" s="12" t="s">
        <v>31</v>
      </c>
      <c r="B1100" s="15"/>
      <c r="C1100" s="86" t="s">
        <v>196</v>
      </c>
      <c r="D1100" s="87"/>
      <c r="E1100" s="87"/>
      <c r="F1100" s="87"/>
      <c r="G1100" s="87"/>
      <c r="H1100" s="87"/>
      <c r="I1100" s="87"/>
      <c r="J1100" s="87"/>
      <c r="K1100" s="87"/>
      <c r="L1100" s="87"/>
      <c r="M1100" s="87"/>
      <c r="N1100" s="87"/>
      <c r="O1100" s="87"/>
      <c r="P1100" s="87"/>
      <c r="Q1100" s="124">
        <v>3000</v>
      </c>
      <c r="R1100" s="125"/>
      <c r="S1100" s="124">
        <v>3000</v>
      </c>
      <c r="T1100" s="125"/>
      <c r="U1100" s="124">
        <v>0</v>
      </c>
      <c r="V1100" s="125"/>
      <c r="W1100" s="126">
        <v>0</v>
      </c>
      <c r="X1100" s="127"/>
    </row>
    <row r="1101" spans="1:24" x14ac:dyDescent="0.25">
      <c r="A1101" s="12" t="s">
        <v>31</v>
      </c>
      <c r="B1101" s="15"/>
      <c r="C1101" s="12" t="s">
        <v>280</v>
      </c>
      <c r="D1101" s="15"/>
      <c r="E1101" s="12" t="s">
        <v>281</v>
      </c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30">
        <v>3000</v>
      </c>
      <c r="R1101" s="131"/>
      <c r="S1101" s="130">
        <v>3000</v>
      </c>
      <c r="T1101" s="131"/>
      <c r="U1101" s="130">
        <v>0</v>
      </c>
      <c r="V1101" s="131"/>
      <c r="W1101" s="132">
        <v>0</v>
      </c>
      <c r="X1101" s="133"/>
    </row>
    <row r="1102" spans="1:24" x14ac:dyDescent="0.25">
      <c r="A1102" s="28"/>
      <c r="B1102" s="88"/>
      <c r="C1102" s="28" t="s">
        <v>565</v>
      </c>
      <c r="D1102" s="88"/>
      <c r="E1102" s="28" t="s">
        <v>566</v>
      </c>
      <c r="F1102" s="88"/>
      <c r="G1102" s="88"/>
      <c r="H1102" s="88"/>
      <c r="I1102" s="88"/>
      <c r="J1102" s="88"/>
      <c r="K1102" s="88"/>
      <c r="L1102" s="88"/>
      <c r="M1102" s="88"/>
      <c r="N1102" s="88"/>
      <c r="O1102" s="88"/>
      <c r="P1102" s="88"/>
      <c r="Q1102" s="128">
        <v>5000</v>
      </c>
      <c r="R1102" s="129"/>
      <c r="S1102" s="128">
        <v>5000</v>
      </c>
      <c r="T1102" s="129"/>
      <c r="U1102" s="128">
        <v>5602.5</v>
      </c>
      <c r="V1102" s="129"/>
      <c r="W1102" s="121">
        <v>112.05</v>
      </c>
      <c r="X1102" s="122"/>
    </row>
    <row r="1103" spans="1:24" x14ac:dyDescent="0.25">
      <c r="A1103" s="12" t="s">
        <v>31</v>
      </c>
      <c r="B1103" s="15"/>
      <c r="C1103" s="86" t="s">
        <v>189</v>
      </c>
      <c r="D1103" s="87"/>
      <c r="E1103" s="87"/>
      <c r="F1103" s="87"/>
      <c r="G1103" s="87"/>
      <c r="H1103" s="87"/>
      <c r="I1103" s="87"/>
      <c r="J1103" s="87"/>
      <c r="K1103" s="87"/>
      <c r="L1103" s="87"/>
      <c r="M1103" s="87"/>
      <c r="N1103" s="87"/>
      <c r="O1103" s="87"/>
      <c r="P1103" s="87"/>
      <c r="Q1103" s="124">
        <v>0</v>
      </c>
      <c r="R1103" s="125"/>
      <c r="S1103" s="124">
        <v>0</v>
      </c>
      <c r="T1103" s="125"/>
      <c r="U1103" s="124">
        <v>795</v>
      </c>
      <c r="V1103" s="125"/>
      <c r="W1103" s="126" t="s">
        <v>31</v>
      </c>
      <c r="X1103" s="127"/>
    </row>
    <row r="1104" spans="1:24" x14ac:dyDescent="0.25">
      <c r="A1104" s="12" t="s">
        <v>31</v>
      </c>
      <c r="B1104" s="15"/>
      <c r="C1104" s="86" t="s">
        <v>192</v>
      </c>
      <c r="D1104" s="87"/>
      <c r="E1104" s="87"/>
      <c r="F1104" s="87"/>
      <c r="G1104" s="87"/>
      <c r="H1104" s="87"/>
      <c r="I1104" s="87"/>
      <c r="J1104" s="87"/>
      <c r="K1104" s="87"/>
      <c r="L1104" s="87"/>
      <c r="M1104" s="87"/>
      <c r="N1104" s="87"/>
      <c r="O1104" s="87"/>
      <c r="P1104" s="87"/>
      <c r="Q1104" s="124">
        <v>0</v>
      </c>
      <c r="R1104" s="125"/>
      <c r="S1104" s="124">
        <v>0</v>
      </c>
      <c r="T1104" s="125"/>
      <c r="U1104" s="124">
        <v>795</v>
      </c>
      <c r="V1104" s="125"/>
      <c r="W1104" s="126" t="s">
        <v>31</v>
      </c>
      <c r="X1104" s="127"/>
    </row>
    <row r="1105" spans="1:24" x14ac:dyDescent="0.25">
      <c r="A1105" s="12" t="s">
        <v>31</v>
      </c>
      <c r="B1105" s="15"/>
      <c r="C1105" s="12" t="s">
        <v>373</v>
      </c>
      <c r="D1105" s="15"/>
      <c r="E1105" s="12" t="s">
        <v>374</v>
      </c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30">
        <v>0</v>
      </c>
      <c r="R1105" s="131"/>
      <c r="S1105" s="130">
        <v>0</v>
      </c>
      <c r="T1105" s="131"/>
      <c r="U1105" s="130">
        <v>795</v>
      </c>
      <c r="V1105" s="131"/>
      <c r="W1105" s="132" t="s">
        <v>31</v>
      </c>
      <c r="X1105" s="133"/>
    </row>
    <row r="1106" spans="1:24" x14ac:dyDescent="0.25">
      <c r="A1106" s="15" t="s">
        <v>31</v>
      </c>
      <c r="B1106" s="15"/>
      <c r="C1106" s="15" t="s">
        <v>567</v>
      </c>
      <c r="D1106" s="15"/>
      <c r="E1106" s="15" t="s">
        <v>568</v>
      </c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34" t="s">
        <v>31</v>
      </c>
      <c r="R1106" s="131"/>
      <c r="S1106" s="134" t="s">
        <v>31</v>
      </c>
      <c r="T1106" s="131"/>
      <c r="U1106" s="134">
        <v>795</v>
      </c>
      <c r="V1106" s="131"/>
      <c r="W1106" s="139" t="s">
        <v>31</v>
      </c>
      <c r="X1106" s="133"/>
    </row>
    <row r="1107" spans="1:24" x14ac:dyDescent="0.25">
      <c r="A1107" s="12" t="s">
        <v>31</v>
      </c>
      <c r="B1107" s="15"/>
      <c r="C1107" s="86" t="s">
        <v>193</v>
      </c>
      <c r="D1107" s="87"/>
      <c r="E1107" s="87"/>
      <c r="F1107" s="87"/>
      <c r="G1107" s="87"/>
      <c r="H1107" s="87"/>
      <c r="I1107" s="87"/>
      <c r="J1107" s="87"/>
      <c r="K1107" s="87"/>
      <c r="L1107" s="87"/>
      <c r="M1107" s="87"/>
      <c r="N1107" s="87"/>
      <c r="O1107" s="87"/>
      <c r="P1107" s="87"/>
      <c r="Q1107" s="124">
        <v>5000</v>
      </c>
      <c r="R1107" s="125"/>
      <c r="S1107" s="124">
        <v>5000</v>
      </c>
      <c r="T1107" s="125"/>
      <c r="U1107" s="124">
        <v>4807.5</v>
      </c>
      <c r="V1107" s="125"/>
      <c r="W1107" s="126">
        <v>96.15</v>
      </c>
      <c r="X1107" s="127"/>
    </row>
    <row r="1108" spans="1:24" x14ac:dyDescent="0.25">
      <c r="A1108" s="12" t="s">
        <v>31</v>
      </c>
      <c r="B1108" s="15"/>
      <c r="C1108" s="86" t="s">
        <v>195</v>
      </c>
      <c r="D1108" s="87"/>
      <c r="E1108" s="87"/>
      <c r="F1108" s="87"/>
      <c r="G1108" s="87"/>
      <c r="H1108" s="87"/>
      <c r="I1108" s="87"/>
      <c r="J1108" s="87"/>
      <c r="K1108" s="87"/>
      <c r="L1108" s="87"/>
      <c r="M1108" s="87"/>
      <c r="N1108" s="87"/>
      <c r="O1108" s="87"/>
      <c r="P1108" s="87"/>
      <c r="Q1108" s="124">
        <v>5000</v>
      </c>
      <c r="R1108" s="125"/>
      <c r="S1108" s="124">
        <v>5000</v>
      </c>
      <c r="T1108" s="125"/>
      <c r="U1108" s="124">
        <v>4807.5</v>
      </c>
      <c r="V1108" s="125"/>
      <c r="W1108" s="126">
        <v>96.15</v>
      </c>
      <c r="X1108" s="127"/>
    </row>
    <row r="1109" spans="1:24" x14ac:dyDescent="0.25">
      <c r="A1109" s="12" t="s">
        <v>31</v>
      </c>
      <c r="B1109" s="15"/>
      <c r="C1109" s="12" t="s">
        <v>373</v>
      </c>
      <c r="D1109" s="15"/>
      <c r="E1109" s="12" t="s">
        <v>374</v>
      </c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30">
        <v>5000</v>
      </c>
      <c r="R1109" s="131"/>
      <c r="S1109" s="130">
        <v>5000</v>
      </c>
      <c r="T1109" s="131"/>
      <c r="U1109" s="130">
        <v>4807.5</v>
      </c>
      <c r="V1109" s="131"/>
      <c r="W1109" s="132">
        <v>96.15</v>
      </c>
      <c r="X1109" s="133"/>
    </row>
    <row r="1110" spans="1:24" x14ac:dyDescent="0.25">
      <c r="A1110" s="15" t="s">
        <v>31</v>
      </c>
      <c r="B1110" s="15"/>
      <c r="C1110" s="15" t="s">
        <v>567</v>
      </c>
      <c r="D1110" s="15"/>
      <c r="E1110" s="15" t="s">
        <v>568</v>
      </c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34" t="s">
        <v>31</v>
      </c>
      <c r="R1110" s="131"/>
      <c r="S1110" s="134" t="s">
        <v>31</v>
      </c>
      <c r="T1110" s="131"/>
      <c r="U1110" s="134">
        <v>4807.5</v>
      </c>
      <c r="V1110" s="131"/>
      <c r="W1110" s="139" t="s">
        <v>31</v>
      </c>
      <c r="X1110" s="133"/>
    </row>
    <row r="1111" spans="1:24" x14ac:dyDescent="0.25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6"/>
      <c r="R1111" s="15"/>
      <c r="S1111" s="16"/>
      <c r="T1111" s="15"/>
      <c r="U1111" s="16"/>
      <c r="V1111" s="15"/>
      <c r="W1111" s="17"/>
      <c r="X1111" s="48"/>
    </row>
    <row r="1112" spans="1:24" x14ac:dyDescent="0.25">
      <c r="A1112" s="15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6"/>
      <c r="R1112" s="15"/>
      <c r="S1112" s="16"/>
      <c r="T1112" s="15"/>
      <c r="U1112" s="16"/>
      <c r="V1112" s="15"/>
      <c r="W1112" s="17"/>
      <c r="X1112" s="48"/>
    </row>
    <row r="1113" spans="1:24" x14ac:dyDescent="0.25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6"/>
      <c r="R1113" s="15"/>
      <c r="S1113" s="16"/>
      <c r="T1113" s="15"/>
      <c r="U1113" s="16"/>
      <c r="V1113" s="15"/>
      <c r="W1113" s="17"/>
      <c r="X1113" s="48"/>
    </row>
    <row r="1114" spans="1:24" x14ac:dyDescent="0.25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6"/>
      <c r="R1114" s="15"/>
      <c r="S1114" s="16"/>
      <c r="T1114" s="15"/>
      <c r="U1114" s="16"/>
      <c r="V1114" s="15"/>
      <c r="W1114" s="17"/>
      <c r="X1114" s="48"/>
    </row>
    <row r="1115" spans="1:24" ht="9" customHeight="1" x14ac:dyDescent="0.25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6"/>
      <c r="R1115" s="15"/>
      <c r="S1115" s="16"/>
      <c r="T1115" s="15"/>
      <c r="U1115" s="16"/>
      <c r="V1115" s="15"/>
      <c r="W1115" s="17"/>
      <c r="X1115" s="48"/>
    </row>
    <row r="1116" spans="1:24" ht="14.25" customHeight="1" x14ac:dyDescent="0.25">
      <c r="A1116" s="24" t="s">
        <v>270</v>
      </c>
      <c r="B1116" s="24"/>
      <c r="C1116" s="24"/>
      <c r="D1116" s="24"/>
      <c r="E1116" s="24"/>
      <c r="F1116" s="24"/>
      <c r="G1116" s="24"/>
      <c r="H1116" s="24"/>
      <c r="I1116" s="24"/>
      <c r="J1116" s="24"/>
      <c r="K1116" s="90"/>
      <c r="L1116" s="90"/>
      <c r="M1116" s="90"/>
      <c r="N1116" s="90"/>
      <c r="O1116" s="90"/>
      <c r="P1116" s="90"/>
      <c r="Q1116" s="117" t="s">
        <v>31</v>
      </c>
      <c r="R1116" s="118"/>
      <c r="S1116" s="117" t="s">
        <v>31</v>
      </c>
      <c r="T1116" s="118"/>
      <c r="U1116" s="117" t="s">
        <v>31</v>
      </c>
      <c r="V1116" s="118"/>
      <c r="W1116" s="119" t="s">
        <v>31</v>
      </c>
      <c r="X1116" s="120"/>
    </row>
    <row r="1117" spans="1:24" x14ac:dyDescent="0.25">
      <c r="A1117" s="25" t="s">
        <v>271</v>
      </c>
      <c r="B1117" s="25"/>
      <c r="C1117" s="25"/>
      <c r="D1117" s="25"/>
      <c r="E1117" s="25"/>
      <c r="F1117" s="25"/>
      <c r="G1117" s="25"/>
      <c r="H1117" s="25"/>
      <c r="I1117" s="25"/>
      <c r="J1117" s="25"/>
      <c r="K1117" s="92"/>
      <c r="L1117" s="92"/>
      <c r="M1117" s="92"/>
      <c r="N1117" s="92"/>
      <c r="O1117" s="92"/>
      <c r="P1117" s="92"/>
      <c r="Q1117" s="117" t="s">
        <v>31</v>
      </c>
      <c r="R1117" s="118"/>
      <c r="S1117" s="117" t="s">
        <v>31</v>
      </c>
      <c r="T1117" s="118"/>
      <c r="U1117" s="117" t="s">
        <v>31</v>
      </c>
      <c r="V1117" s="118"/>
      <c r="W1117" s="119" t="s">
        <v>31</v>
      </c>
      <c r="X1117" s="120"/>
    </row>
    <row r="1118" spans="1:24" x14ac:dyDescent="0.25">
      <c r="A1118" s="25" t="s">
        <v>272</v>
      </c>
      <c r="B1118" s="25"/>
      <c r="C1118" s="25" t="s">
        <v>273</v>
      </c>
      <c r="D1118" s="25"/>
      <c r="E1118" s="25"/>
      <c r="F1118" s="25"/>
      <c r="G1118" s="25"/>
      <c r="H1118" s="25"/>
      <c r="I1118" s="25"/>
      <c r="J1118" s="25"/>
      <c r="K1118" s="92"/>
      <c r="L1118" s="92"/>
      <c r="M1118" s="92"/>
      <c r="N1118" s="92"/>
      <c r="O1118" s="92"/>
      <c r="P1118" s="92"/>
      <c r="Q1118" s="117" t="s">
        <v>207</v>
      </c>
      <c r="R1118" s="118"/>
      <c r="S1118" s="117" t="s">
        <v>208</v>
      </c>
      <c r="T1118" s="118"/>
      <c r="U1118" s="117" t="s">
        <v>209</v>
      </c>
      <c r="V1118" s="118"/>
      <c r="W1118" s="119" t="s">
        <v>257</v>
      </c>
      <c r="X1118" s="120"/>
    </row>
    <row r="1119" spans="1:24" x14ac:dyDescent="0.25">
      <c r="A1119" s="117" t="s">
        <v>31</v>
      </c>
      <c r="B1119" s="117"/>
      <c r="C1119" s="117"/>
      <c r="D1119" s="117"/>
      <c r="E1119" s="117"/>
      <c r="F1119" s="117"/>
      <c r="G1119" s="117"/>
      <c r="H1119" s="117"/>
      <c r="I1119" s="117"/>
      <c r="J1119" s="117"/>
      <c r="K1119" s="91"/>
      <c r="L1119" s="91"/>
      <c r="M1119" s="91"/>
      <c r="N1119" s="91"/>
      <c r="O1119" s="91"/>
      <c r="P1119" s="91"/>
      <c r="Q1119" s="117" t="s">
        <v>17</v>
      </c>
      <c r="R1119" s="118"/>
      <c r="S1119" s="117" t="s">
        <v>18</v>
      </c>
      <c r="T1119" s="118"/>
      <c r="U1119" s="117" t="s">
        <v>19</v>
      </c>
      <c r="V1119" s="118"/>
      <c r="W1119" s="119" t="s">
        <v>20</v>
      </c>
      <c r="X1119" s="120"/>
    </row>
    <row r="1120" spans="1:24" x14ac:dyDescent="0.25">
      <c r="A1120" s="23" t="s">
        <v>31</v>
      </c>
      <c r="B1120" s="53"/>
      <c r="C1120" s="23" t="s">
        <v>569</v>
      </c>
      <c r="D1120" s="53"/>
      <c r="E1120" s="53"/>
      <c r="F1120" s="53"/>
      <c r="G1120" s="53"/>
      <c r="H1120" s="53"/>
      <c r="I1120" s="53"/>
      <c r="J1120" s="53"/>
      <c r="K1120" s="53"/>
      <c r="L1120" s="53"/>
      <c r="M1120" s="53"/>
      <c r="N1120" s="53"/>
      <c r="O1120" s="53"/>
      <c r="P1120" s="53"/>
      <c r="Q1120" s="212">
        <v>228460</v>
      </c>
      <c r="R1120" s="216"/>
      <c r="S1120" s="212">
        <v>228460</v>
      </c>
      <c r="T1120" s="216"/>
      <c r="U1120" s="212">
        <v>93238.36</v>
      </c>
      <c r="V1120" s="216"/>
      <c r="W1120" s="170">
        <v>40.81</v>
      </c>
      <c r="X1120" s="171"/>
    </row>
    <row r="1121" spans="1:24" x14ac:dyDescent="0.25">
      <c r="A1121" s="86" t="s">
        <v>31</v>
      </c>
      <c r="B1121" s="87"/>
      <c r="C1121" s="86" t="s">
        <v>186</v>
      </c>
      <c r="D1121" s="87"/>
      <c r="E1121" s="87"/>
      <c r="F1121" s="87"/>
      <c r="G1121" s="87"/>
      <c r="H1121" s="87"/>
      <c r="I1121" s="87"/>
      <c r="J1121" s="87"/>
      <c r="K1121" s="87"/>
      <c r="L1121" s="87"/>
      <c r="M1121" s="87"/>
      <c r="N1121" s="87"/>
      <c r="O1121" s="87"/>
      <c r="P1121" s="87"/>
      <c r="Q1121" s="124">
        <v>1500</v>
      </c>
      <c r="R1121" s="125"/>
      <c r="S1121" s="124">
        <v>1500</v>
      </c>
      <c r="T1121" s="125"/>
      <c r="U1121" s="124">
        <v>619.5</v>
      </c>
      <c r="V1121" s="125"/>
      <c r="W1121" s="126">
        <v>41.3</v>
      </c>
      <c r="X1121" s="127"/>
    </row>
    <row r="1122" spans="1:24" x14ac:dyDescent="0.25">
      <c r="A1122" s="86" t="s">
        <v>31</v>
      </c>
      <c r="B1122" s="87"/>
      <c r="C1122" s="86" t="s">
        <v>188</v>
      </c>
      <c r="D1122" s="87"/>
      <c r="E1122" s="87"/>
      <c r="F1122" s="87"/>
      <c r="G1122" s="87"/>
      <c r="H1122" s="87"/>
      <c r="I1122" s="87"/>
      <c r="J1122" s="87"/>
      <c r="K1122" s="87"/>
      <c r="L1122" s="87"/>
      <c r="M1122" s="87"/>
      <c r="N1122" s="87"/>
      <c r="O1122" s="87"/>
      <c r="P1122" s="87"/>
      <c r="Q1122" s="124">
        <v>1500</v>
      </c>
      <c r="R1122" s="125"/>
      <c r="S1122" s="124">
        <v>1500</v>
      </c>
      <c r="T1122" s="125"/>
      <c r="U1122" s="124">
        <v>619.5</v>
      </c>
      <c r="V1122" s="125"/>
      <c r="W1122" s="126">
        <v>41.3</v>
      </c>
      <c r="X1122" s="127"/>
    </row>
    <row r="1123" spans="1:24" ht="12" customHeight="1" x14ac:dyDescent="0.25">
      <c r="A1123" s="86" t="s">
        <v>31</v>
      </c>
      <c r="B1123" s="87"/>
      <c r="C1123" s="86" t="s">
        <v>189</v>
      </c>
      <c r="D1123" s="87"/>
      <c r="E1123" s="87"/>
      <c r="F1123" s="87"/>
      <c r="G1123" s="87"/>
      <c r="H1123" s="87"/>
      <c r="I1123" s="87"/>
      <c r="J1123" s="87"/>
      <c r="K1123" s="87"/>
      <c r="L1123" s="87"/>
      <c r="M1123" s="87"/>
      <c r="N1123" s="87"/>
      <c r="O1123" s="87"/>
      <c r="P1123" s="87"/>
      <c r="Q1123" s="124">
        <v>10200</v>
      </c>
      <c r="R1123" s="125"/>
      <c r="S1123" s="124">
        <v>10200</v>
      </c>
      <c r="T1123" s="125"/>
      <c r="U1123" s="124">
        <v>6142.43</v>
      </c>
      <c r="V1123" s="125"/>
      <c r="W1123" s="126">
        <v>60.22</v>
      </c>
      <c r="X1123" s="127"/>
    </row>
    <row r="1124" spans="1:24" ht="12.75" customHeight="1" x14ac:dyDescent="0.25">
      <c r="A1124" s="86" t="s">
        <v>31</v>
      </c>
      <c r="B1124" s="87"/>
      <c r="C1124" s="86" t="s">
        <v>192</v>
      </c>
      <c r="D1124" s="87"/>
      <c r="E1124" s="87"/>
      <c r="F1124" s="87"/>
      <c r="G1124" s="87"/>
      <c r="H1124" s="87"/>
      <c r="I1124" s="87"/>
      <c r="J1124" s="87"/>
      <c r="K1124" s="87"/>
      <c r="L1124" s="87"/>
      <c r="M1124" s="87"/>
      <c r="N1124" s="87"/>
      <c r="O1124" s="87"/>
      <c r="P1124" s="87"/>
      <c r="Q1124" s="124">
        <v>10200</v>
      </c>
      <c r="R1124" s="125"/>
      <c r="S1124" s="124">
        <v>10200</v>
      </c>
      <c r="T1124" s="125"/>
      <c r="U1124" s="124">
        <v>6142.43</v>
      </c>
      <c r="V1124" s="125"/>
      <c r="W1124" s="126">
        <v>60.22</v>
      </c>
      <c r="X1124" s="127"/>
    </row>
    <row r="1125" spans="1:24" ht="12.75" customHeight="1" x14ac:dyDescent="0.25">
      <c r="A1125" s="86" t="s">
        <v>31</v>
      </c>
      <c r="B1125" s="87"/>
      <c r="C1125" s="86" t="s">
        <v>193</v>
      </c>
      <c r="D1125" s="87"/>
      <c r="E1125" s="87"/>
      <c r="F1125" s="87"/>
      <c r="G1125" s="87"/>
      <c r="H1125" s="87"/>
      <c r="I1125" s="87"/>
      <c r="J1125" s="87"/>
      <c r="K1125" s="87"/>
      <c r="L1125" s="87"/>
      <c r="M1125" s="87"/>
      <c r="N1125" s="87"/>
      <c r="O1125" s="87"/>
      <c r="P1125" s="87"/>
      <c r="Q1125" s="124">
        <v>216260</v>
      </c>
      <c r="R1125" s="125"/>
      <c r="S1125" s="124">
        <v>216260</v>
      </c>
      <c r="T1125" s="125"/>
      <c r="U1125" s="124">
        <v>86476.43</v>
      </c>
      <c r="V1125" s="125"/>
      <c r="W1125" s="126">
        <v>39.99</v>
      </c>
      <c r="X1125" s="127"/>
    </row>
    <row r="1126" spans="1:24" ht="12" customHeight="1" x14ac:dyDescent="0.25">
      <c r="A1126" s="86" t="s">
        <v>31</v>
      </c>
      <c r="B1126" s="87"/>
      <c r="C1126" s="86" t="s">
        <v>195</v>
      </c>
      <c r="D1126" s="87"/>
      <c r="E1126" s="87"/>
      <c r="F1126" s="87"/>
      <c r="G1126" s="87"/>
      <c r="H1126" s="87"/>
      <c r="I1126" s="87"/>
      <c r="J1126" s="87"/>
      <c r="K1126" s="87"/>
      <c r="L1126" s="87"/>
      <c r="M1126" s="87"/>
      <c r="N1126" s="87"/>
      <c r="O1126" s="87"/>
      <c r="P1126" s="87"/>
      <c r="Q1126" s="124">
        <v>197000</v>
      </c>
      <c r="R1126" s="125"/>
      <c r="S1126" s="124">
        <v>197000</v>
      </c>
      <c r="T1126" s="125"/>
      <c r="U1126" s="124">
        <v>78214.37</v>
      </c>
      <c r="V1126" s="125"/>
      <c r="W1126" s="126">
        <v>39.700000000000003</v>
      </c>
      <c r="X1126" s="127"/>
    </row>
    <row r="1127" spans="1:24" ht="12" customHeight="1" x14ac:dyDescent="0.25">
      <c r="A1127" s="86" t="s">
        <v>31</v>
      </c>
      <c r="B1127" s="87"/>
      <c r="C1127" s="86" t="s">
        <v>196</v>
      </c>
      <c r="D1127" s="87"/>
      <c r="E1127" s="87"/>
      <c r="F1127" s="87"/>
      <c r="G1127" s="87"/>
      <c r="H1127" s="87"/>
      <c r="I1127" s="87"/>
      <c r="J1127" s="87"/>
      <c r="K1127" s="87"/>
      <c r="L1127" s="87"/>
      <c r="M1127" s="87"/>
      <c r="N1127" s="87"/>
      <c r="O1127" s="87"/>
      <c r="P1127" s="87"/>
      <c r="Q1127" s="124">
        <v>19260</v>
      </c>
      <c r="R1127" s="125"/>
      <c r="S1127" s="124">
        <v>19260</v>
      </c>
      <c r="T1127" s="125"/>
      <c r="U1127" s="124">
        <v>8262.06</v>
      </c>
      <c r="V1127" s="125"/>
      <c r="W1127" s="126">
        <v>42.9</v>
      </c>
      <c r="X1127" s="127"/>
    </row>
    <row r="1128" spans="1:24" ht="12" customHeight="1" x14ac:dyDescent="0.25">
      <c r="A1128" s="86" t="s">
        <v>31</v>
      </c>
      <c r="B1128" s="87"/>
      <c r="C1128" s="86" t="s">
        <v>198</v>
      </c>
      <c r="D1128" s="87"/>
      <c r="E1128" s="87"/>
      <c r="F1128" s="87"/>
      <c r="G1128" s="87"/>
      <c r="H1128" s="87"/>
      <c r="I1128" s="87"/>
      <c r="J1128" s="87"/>
      <c r="K1128" s="87"/>
      <c r="L1128" s="87"/>
      <c r="M1128" s="87"/>
      <c r="N1128" s="87"/>
      <c r="O1128" s="87"/>
      <c r="P1128" s="87"/>
      <c r="Q1128" s="124">
        <v>500</v>
      </c>
      <c r="R1128" s="125"/>
      <c r="S1128" s="124">
        <v>500</v>
      </c>
      <c r="T1128" s="125"/>
      <c r="U1128" s="124">
        <v>0</v>
      </c>
      <c r="V1128" s="125"/>
      <c r="W1128" s="126">
        <v>0</v>
      </c>
      <c r="X1128" s="127"/>
    </row>
    <row r="1129" spans="1:24" ht="12" customHeight="1" x14ac:dyDescent="0.25">
      <c r="A1129" s="86" t="s">
        <v>31</v>
      </c>
      <c r="B1129" s="87"/>
      <c r="C1129" s="86" t="s">
        <v>199</v>
      </c>
      <c r="D1129" s="87"/>
      <c r="E1129" s="87"/>
      <c r="F1129" s="87"/>
      <c r="G1129" s="87"/>
      <c r="H1129" s="87"/>
      <c r="I1129" s="87"/>
      <c r="J1129" s="87"/>
      <c r="K1129" s="87"/>
      <c r="L1129" s="87"/>
      <c r="M1129" s="87"/>
      <c r="N1129" s="87"/>
      <c r="O1129" s="87"/>
      <c r="P1129" s="87"/>
      <c r="Q1129" s="124">
        <v>500</v>
      </c>
      <c r="R1129" s="125"/>
      <c r="S1129" s="124">
        <v>500</v>
      </c>
      <c r="T1129" s="125"/>
      <c r="U1129" s="124">
        <v>0</v>
      </c>
      <c r="V1129" s="125"/>
      <c r="W1129" s="126">
        <v>0</v>
      </c>
      <c r="X1129" s="127"/>
    </row>
    <row r="1130" spans="1:24" x14ac:dyDescent="0.25">
      <c r="A1130" s="27" t="s">
        <v>31</v>
      </c>
      <c r="B1130" s="89"/>
      <c r="C1130" s="27" t="s">
        <v>320</v>
      </c>
      <c r="D1130" s="89"/>
      <c r="E1130" s="27" t="s">
        <v>321</v>
      </c>
      <c r="F1130" s="89"/>
      <c r="G1130" s="89"/>
      <c r="H1130" s="89"/>
      <c r="I1130" s="89"/>
      <c r="J1130" s="89"/>
      <c r="K1130" s="89"/>
      <c r="L1130" s="89"/>
      <c r="M1130" s="89"/>
      <c r="N1130" s="89"/>
      <c r="O1130" s="89"/>
      <c r="P1130" s="89"/>
      <c r="Q1130" s="135">
        <v>228460</v>
      </c>
      <c r="R1130" s="136"/>
      <c r="S1130" s="135">
        <v>228460</v>
      </c>
      <c r="T1130" s="136"/>
      <c r="U1130" s="135">
        <v>93238.36</v>
      </c>
      <c r="V1130" s="136"/>
      <c r="W1130" s="137">
        <v>40.81</v>
      </c>
      <c r="X1130" s="138"/>
    </row>
    <row r="1131" spans="1:24" x14ac:dyDescent="0.25">
      <c r="A1131" s="28"/>
      <c r="B1131" s="88"/>
      <c r="C1131" s="28" t="s">
        <v>570</v>
      </c>
      <c r="D1131" s="88"/>
      <c r="E1131" s="28" t="s">
        <v>571</v>
      </c>
      <c r="F1131" s="88"/>
      <c r="G1131" s="88"/>
      <c r="H1131" s="88"/>
      <c r="I1131" s="88"/>
      <c r="J1131" s="88"/>
      <c r="K1131" s="88"/>
      <c r="L1131" s="88"/>
      <c r="M1131" s="88"/>
      <c r="N1131" s="88"/>
      <c r="O1131" s="88"/>
      <c r="P1131" s="88"/>
      <c r="Q1131" s="128">
        <v>214920</v>
      </c>
      <c r="R1131" s="129"/>
      <c r="S1131" s="128">
        <v>214920</v>
      </c>
      <c r="T1131" s="129"/>
      <c r="U1131" s="128">
        <v>89354.52</v>
      </c>
      <c r="V1131" s="129"/>
      <c r="W1131" s="121">
        <v>41.58</v>
      </c>
      <c r="X1131" s="122"/>
    </row>
    <row r="1132" spans="1:24" x14ac:dyDescent="0.25">
      <c r="A1132" s="12" t="s">
        <v>31</v>
      </c>
      <c r="B1132" s="15"/>
      <c r="C1132" s="86" t="s">
        <v>186</v>
      </c>
      <c r="D1132" s="87"/>
      <c r="E1132" s="87"/>
      <c r="F1132" s="87"/>
      <c r="G1132" s="87"/>
      <c r="H1132" s="87"/>
      <c r="I1132" s="87"/>
      <c r="J1132" s="87"/>
      <c r="K1132" s="87"/>
      <c r="L1132" s="87"/>
      <c r="M1132" s="87"/>
      <c r="N1132" s="87"/>
      <c r="O1132" s="87"/>
      <c r="P1132" s="87"/>
      <c r="Q1132" s="124">
        <v>1500</v>
      </c>
      <c r="R1132" s="125"/>
      <c r="S1132" s="124">
        <v>1500</v>
      </c>
      <c r="T1132" s="125"/>
      <c r="U1132" s="124">
        <v>619.5</v>
      </c>
      <c r="V1132" s="125"/>
      <c r="W1132" s="126">
        <v>41.3</v>
      </c>
      <c r="X1132" s="127"/>
    </row>
    <row r="1133" spans="1:24" x14ac:dyDescent="0.25">
      <c r="A1133" s="12" t="s">
        <v>31</v>
      </c>
      <c r="B1133" s="15"/>
      <c r="C1133" s="86" t="s">
        <v>188</v>
      </c>
      <c r="D1133" s="87"/>
      <c r="E1133" s="87"/>
      <c r="F1133" s="87"/>
      <c r="G1133" s="87"/>
      <c r="H1133" s="87"/>
      <c r="I1133" s="87"/>
      <c r="J1133" s="87"/>
      <c r="K1133" s="87"/>
      <c r="L1133" s="87"/>
      <c r="M1133" s="87"/>
      <c r="N1133" s="87"/>
      <c r="O1133" s="87"/>
      <c r="P1133" s="87"/>
      <c r="Q1133" s="124">
        <v>1500</v>
      </c>
      <c r="R1133" s="125"/>
      <c r="S1133" s="124">
        <v>1500</v>
      </c>
      <c r="T1133" s="125"/>
      <c r="U1133" s="124">
        <v>619.5</v>
      </c>
      <c r="V1133" s="125"/>
      <c r="W1133" s="126">
        <v>41.3</v>
      </c>
      <c r="X1133" s="127"/>
    </row>
    <row r="1134" spans="1:24" x14ac:dyDescent="0.25">
      <c r="A1134" s="12" t="s">
        <v>31</v>
      </c>
      <c r="B1134" s="15"/>
      <c r="C1134" s="12" t="s">
        <v>280</v>
      </c>
      <c r="D1134" s="15"/>
      <c r="E1134" s="12" t="s">
        <v>281</v>
      </c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30">
        <v>1500</v>
      </c>
      <c r="R1134" s="131"/>
      <c r="S1134" s="130">
        <v>1500</v>
      </c>
      <c r="T1134" s="131"/>
      <c r="U1134" s="130">
        <v>619.5</v>
      </c>
      <c r="V1134" s="131"/>
      <c r="W1134" s="132">
        <v>41.3</v>
      </c>
      <c r="X1134" s="133"/>
    </row>
    <row r="1135" spans="1:24" x14ac:dyDescent="0.25">
      <c r="A1135" s="15" t="s">
        <v>31</v>
      </c>
      <c r="B1135" s="15"/>
      <c r="C1135" s="15" t="s">
        <v>304</v>
      </c>
      <c r="D1135" s="15"/>
      <c r="E1135" s="15" t="s">
        <v>305</v>
      </c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34" t="s">
        <v>31</v>
      </c>
      <c r="R1135" s="131"/>
      <c r="S1135" s="134" t="s">
        <v>31</v>
      </c>
      <c r="T1135" s="131"/>
      <c r="U1135" s="134">
        <v>619.5</v>
      </c>
      <c r="V1135" s="131"/>
      <c r="W1135" s="139" t="s">
        <v>31</v>
      </c>
      <c r="X1135" s="133"/>
    </row>
    <row r="1136" spans="1:24" x14ac:dyDescent="0.25">
      <c r="A1136" s="12" t="s">
        <v>31</v>
      </c>
      <c r="B1136" s="15"/>
      <c r="C1136" s="86" t="s">
        <v>189</v>
      </c>
      <c r="D1136" s="87"/>
      <c r="E1136" s="87"/>
      <c r="F1136" s="87"/>
      <c r="G1136" s="87"/>
      <c r="H1136" s="87"/>
      <c r="I1136" s="87"/>
      <c r="J1136" s="87"/>
      <c r="K1136" s="87"/>
      <c r="L1136" s="87"/>
      <c r="M1136" s="87"/>
      <c r="N1136" s="87"/>
      <c r="O1136" s="87"/>
      <c r="P1136" s="87"/>
      <c r="Q1136" s="124">
        <v>10200</v>
      </c>
      <c r="R1136" s="125"/>
      <c r="S1136" s="124">
        <v>10200</v>
      </c>
      <c r="T1136" s="125"/>
      <c r="U1136" s="124">
        <v>6142.43</v>
      </c>
      <c r="V1136" s="125"/>
      <c r="W1136" s="126">
        <v>60.22</v>
      </c>
      <c r="X1136" s="127"/>
    </row>
    <row r="1137" spans="1:24" x14ac:dyDescent="0.25">
      <c r="A1137" s="12" t="s">
        <v>31</v>
      </c>
      <c r="B1137" s="15"/>
      <c r="C1137" s="86" t="s">
        <v>192</v>
      </c>
      <c r="D1137" s="87"/>
      <c r="E1137" s="87"/>
      <c r="F1137" s="87"/>
      <c r="G1137" s="87"/>
      <c r="H1137" s="87"/>
      <c r="I1137" s="87"/>
      <c r="J1137" s="87"/>
      <c r="K1137" s="87"/>
      <c r="L1137" s="87"/>
      <c r="M1137" s="87"/>
      <c r="N1137" s="87"/>
      <c r="O1137" s="87"/>
      <c r="P1137" s="87"/>
      <c r="Q1137" s="124">
        <v>10200</v>
      </c>
      <c r="R1137" s="125"/>
      <c r="S1137" s="124">
        <v>10200</v>
      </c>
      <c r="T1137" s="125"/>
      <c r="U1137" s="124">
        <v>6142.43</v>
      </c>
      <c r="V1137" s="125"/>
      <c r="W1137" s="126">
        <v>60.22</v>
      </c>
      <c r="X1137" s="127"/>
    </row>
    <row r="1138" spans="1:24" x14ac:dyDescent="0.25">
      <c r="A1138" s="12" t="s">
        <v>31</v>
      </c>
      <c r="B1138" s="15"/>
      <c r="C1138" s="12" t="s">
        <v>280</v>
      </c>
      <c r="D1138" s="15"/>
      <c r="E1138" s="12" t="s">
        <v>281</v>
      </c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30">
        <v>10200</v>
      </c>
      <c r="R1138" s="131"/>
      <c r="S1138" s="130">
        <v>10200</v>
      </c>
      <c r="T1138" s="131"/>
      <c r="U1138" s="130">
        <v>6142.43</v>
      </c>
      <c r="V1138" s="131"/>
      <c r="W1138" s="132">
        <v>60.22</v>
      </c>
      <c r="X1138" s="133"/>
    </row>
    <row r="1139" spans="1:24" x14ac:dyDescent="0.25">
      <c r="A1139" s="15" t="s">
        <v>31</v>
      </c>
      <c r="B1139" s="15"/>
      <c r="C1139" s="15" t="s">
        <v>339</v>
      </c>
      <c r="D1139" s="15"/>
      <c r="E1139" s="15" t="s">
        <v>340</v>
      </c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34" t="s">
        <v>31</v>
      </c>
      <c r="R1139" s="131"/>
      <c r="S1139" s="134" t="s">
        <v>31</v>
      </c>
      <c r="T1139" s="131"/>
      <c r="U1139" s="134">
        <v>24.9</v>
      </c>
      <c r="V1139" s="131"/>
      <c r="W1139" s="139" t="s">
        <v>31</v>
      </c>
      <c r="X1139" s="133"/>
    </row>
    <row r="1140" spans="1:24" x14ac:dyDescent="0.25">
      <c r="A1140" s="15" t="s">
        <v>31</v>
      </c>
      <c r="B1140" s="15"/>
      <c r="C1140" s="15" t="s">
        <v>341</v>
      </c>
      <c r="D1140" s="15"/>
      <c r="E1140" s="15" t="s">
        <v>342</v>
      </c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34" t="s">
        <v>31</v>
      </c>
      <c r="R1140" s="131"/>
      <c r="S1140" s="134" t="s">
        <v>31</v>
      </c>
      <c r="T1140" s="131"/>
      <c r="U1140" s="134">
        <v>42.75</v>
      </c>
      <c r="V1140" s="131"/>
      <c r="W1140" s="139" t="s">
        <v>31</v>
      </c>
      <c r="X1140" s="133"/>
    </row>
    <row r="1141" spans="1:24" x14ac:dyDescent="0.25">
      <c r="A1141" s="15" t="s">
        <v>31</v>
      </c>
      <c r="B1141" s="15"/>
      <c r="C1141" s="15" t="s">
        <v>294</v>
      </c>
      <c r="D1141" s="15"/>
      <c r="E1141" s="15" t="s">
        <v>295</v>
      </c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34" t="s">
        <v>31</v>
      </c>
      <c r="R1141" s="131"/>
      <c r="S1141" s="134" t="s">
        <v>31</v>
      </c>
      <c r="T1141" s="131"/>
      <c r="U1141" s="134">
        <v>91.42</v>
      </c>
      <c r="V1141" s="131"/>
      <c r="W1141" s="139" t="s">
        <v>31</v>
      </c>
      <c r="X1141" s="133"/>
    </row>
    <row r="1142" spans="1:24" x14ac:dyDescent="0.25">
      <c r="A1142" s="15" t="s">
        <v>31</v>
      </c>
      <c r="B1142" s="15"/>
      <c r="C1142" s="15" t="s">
        <v>345</v>
      </c>
      <c r="D1142" s="15"/>
      <c r="E1142" s="15" t="s">
        <v>346</v>
      </c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34" t="s">
        <v>31</v>
      </c>
      <c r="R1142" s="131"/>
      <c r="S1142" s="134" t="s">
        <v>31</v>
      </c>
      <c r="T1142" s="131"/>
      <c r="U1142" s="134">
        <v>262.5</v>
      </c>
      <c r="V1142" s="131"/>
      <c r="W1142" s="139" t="s">
        <v>31</v>
      </c>
      <c r="X1142" s="133"/>
    </row>
    <row r="1143" spans="1:24" x14ac:dyDescent="0.25">
      <c r="A1143" s="15" t="s">
        <v>31</v>
      </c>
      <c r="B1143" s="15"/>
      <c r="C1143" s="15" t="s">
        <v>306</v>
      </c>
      <c r="D1143" s="15"/>
      <c r="E1143" s="15" t="s">
        <v>307</v>
      </c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34" t="s">
        <v>31</v>
      </c>
      <c r="R1143" s="131"/>
      <c r="S1143" s="134" t="s">
        <v>31</v>
      </c>
      <c r="T1143" s="131"/>
      <c r="U1143" s="134">
        <v>196.31</v>
      </c>
      <c r="V1143" s="131"/>
      <c r="W1143" s="139" t="s">
        <v>31</v>
      </c>
      <c r="X1143" s="133"/>
    </row>
    <row r="1144" spans="1:24" x14ac:dyDescent="0.25">
      <c r="A1144" s="15" t="s">
        <v>31</v>
      </c>
      <c r="B1144" s="15"/>
      <c r="C1144" s="15" t="s">
        <v>324</v>
      </c>
      <c r="D1144" s="15"/>
      <c r="E1144" s="15" t="s">
        <v>325</v>
      </c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34" t="s">
        <v>31</v>
      </c>
      <c r="R1144" s="131"/>
      <c r="S1144" s="134" t="s">
        <v>31</v>
      </c>
      <c r="T1144" s="131"/>
      <c r="U1144" s="134">
        <v>92.5</v>
      </c>
      <c r="V1144" s="131"/>
      <c r="W1144" s="139" t="s">
        <v>31</v>
      </c>
      <c r="X1144" s="133"/>
    </row>
    <row r="1145" spans="1:24" x14ac:dyDescent="0.25">
      <c r="A1145" s="15" t="s">
        <v>31</v>
      </c>
      <c r="B1145" s="15"/>
      <c r="C1145" s="15" t="s">
        <v>308</v>
      </c>
      <c r="D1145" s="15"/>
      <c r="E1145" s="15" t="s">
        <v>309</v>
      </c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34" t="s">
        <v>31</v>
      </c>
      <c r="R1145" s="131"/>
      <c r="S1145" s="134" t="s">
        <v>31</v>
      </c>
      <c r="T1145" s="131"/>
      <c r="U1145" s="134">
        <v>5320.43</v>
      </c>
      <c r="V1145" s="131"/>
      <c r="W1145" s="139" t="s">
        <v>31</v>
      </c>
      <c r="X1145" s="133"/>
    </row>
    <row r="1146" spans="1:24" x14ac:dyDescent="0.25">
      <c r="A1146" s="15" t="s">
        <v>31</v>
      </c>
      <c r="B1146" s="15"/>
      <c r="C1146" s="15" t="s">
        <v>349</v>
      </c>
      <c r="D1146" s="15"/>
      <c r="E1146" s="15" t="s">
        <v>350</v>
      </c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34" t="s">
        <v>31</v>
      </c>
      <c r="R1146" s="131"/>
      <c r="S1146" s="134" t="s">
        <v>31</v>
      </c>
      <c r="T1146" s="131"/>
      <c r="U1146" s="134">
        <v>11.88</v>
      </c>
      <c r="V1146" s="131"/>
      <c r="W1146" s="139" t="s">
        <v>31</v>
      </c>
      <c r="X1146" s="133"/>
    </row>
    <row r="1147" spans="1:24" x14ac:dyDescent="0.25">
      <c r="A1147" s="15" t="s">
        <v>31</v>
      </c>
      <c r="B1147" s="15"/>
      <c r="C1147" s="15" t="s">
        <v>351</v>
      </c>
      <c r="D1147" s="15"/>
      <c r="E1147" s="15" t="s">
        <v>352</v>
      </c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34" t="s">
        <v>31</v>
      </c>
      <c r="R1147" s="131"/>
      <c r="S1147" s="134" t="s">
        <v>31</v>
      </c>
      <c r="T1147" s="131"/>
      <c r="U1147" s="134">
        <v>35</v>
      </c>
      <c r="V1147" s="131"/>
      <c r="W1147" s="139" t="s">
        <v>31</v>
      </c>
      <c r="X1147" s="133"/>
    </row>
    <row r="1148" spans="1:24" x14ac:dyDescent="0.25">
      <c r="A1148" s="15" t="s">
        <v>31</v>
      </c>
      <c r="B1148" s="15"/>
      <c r="C1148" s="15" t="s">
        <v>326</v>
      </c>
      <c r="D1148" s="15"/>
      <c r="E1148" s="15" t="s">
        <v>327</v>
      </c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34" t="s">
        <v>31</v>
      </c>
      <c r="R1148" s="131"/>
      <c r="S1148" s="134" t="s">
        <v>31</v>
      </c>
      <c r="T1148" s="131"/>
      <c r="U1148" s="134">
        <v>64.739999999999995</v>
      </c>
      <c r="V1148" s="131"/>
      <c r="W1148" s="139" t="s">
        <v>31</v>
      </c>
      <c r="X1148" s="133"/>
    </row>
    <row r="1149" spans="1:24" x14ac:dyDescent="0.25">
      <c r="A1149" s="12" t="s">
        <v>31</v>
      </c>
      <c r="B1149" s="15"/>
      <c r="C1149" s="86" t="s">
        <v>193</v>
      </c>
      <c r="D1149" s="87"/>
      <c r="E1149" s="87"/>
      <c r="F1149" s="87"/>
      <c r="G1149" s="87"/>
      <c r="H1149" s="87"/>
      <c r="I1149" s="87"/>
      <c r="J1149" s="87"/>
      <c r="K1149" s="87"/>
      <c r="L1149" s="87"/>
      <c r="M1149" s="87"/>
      <c r="N1149" s="87"/>
      <c r="O1149" s="87"/>
      <c r="P1149" s="87"/>
      <c r="Q1149" s="124">
        <v>203220</v>
      </c>
      <c r="R1149" s="125"/>
      <c r="S1149" s="124">
        <v>203220</v>
      </c>
      <c r="T1149" s="125"/>
      <c r="U1149" s="124">
        <v>82592.59</v>
      </c>
      <c r="V1149" s="125"/>
      <c r="W1149" s="126">
        <v>40.64</v>
      </c>
      <c r="X1149" s="127"/>
    </row>
    <row r="1150" spans="1:24" x14ac:dyDescent="0.25">
      <c r="A1150" s="12" t="s">
        <v>31</v>
      </c>
      <c r="B1150" s="15"/>
      <c r="C1150" s="86" t="s">
        <v>195</v>
      </c>
      <c r="D1150" s="87"/>
      <c r="E1150" s="87"/>
      <c r="F1150" s="87"/>
      <c r="G1150" s="87"/>
      <c r="H1150" s="87"/>
      <c r="I1150" s="87"/>
      <c r="J1150" s="87"/>
      <c r="K1150" s="87"/>
      <c r="L1150" s="87"/>
      <c r="M1150" s="87"/>
      <c r="N1150" s="87"/>
      <c r="O1150" s="87"/>
      <c r="P1150" s="87"/>
      <c r="Q1150" s="124">
        <v>195800</v>
      </c>
      <c r="R1150" s="125"/>
      <c r="S1150" s="124">
        <v>195800</v>
      </c>
      <c r="T1150" s="125"/>
      <c r="U1150" s="124">
        <v>77142.5</v>
      </c>
      <c r="V1150" s="125"/>
      <c r="W1150" s="126">
        <v>39.4</v>
      </c>
      <c r="X1150" s="127"/>
    </row>
    <row r="1151" spans="1:24" x14ac:dyDescent="0.25">
      <c r="A1151" s="12" t="s">
        <v>31</v>
      </c>
      <c r="B1151" s="15"/>
      <c r="C1151" s="12" t="s">
        <v>288</v>
      </c>
      <c r="D1151" s="15"/>
      <c r="E1151" s="12" t="s">
        <v>289</v>
      </c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30">
        <v>146425</v>
      </c>
      <c r="R1151" s="131"/>
      <c r="S1151" s="130">
        <v>146425</v>
      </c>
      <c r="T1151" s="131"/>
      <c r="U1151" s="130">
        <v>58183.8</v>
      </c>
      <c r="V1151" s="131"/>
      <c r="W1151" s="132">
        <v>39.74</v>
      </c>
      <c r="X1151" s="133"/>
    </row>
    <row r="1152" spans="1:24" x14ac:dyDescent="0.25">
      <c r="A1152" s="15" t="s">
        <v>31</v>
      </c>
      <c r="B1152" s="15"/>
      <c r="C1152" s="15" t="s">
        <v>290</v>
      </c>
      <c r="D1152" s="15"/>
      <c r="E1152" s="15" t="s">
        <v>291</v>
      </c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34" t="s">
        <v>31</v>
      </c>
      <c r="R1152" s="131"/>
      <c r="S1152" s="134" t="s">
        <v>31</v>
      </c>
      <c r="T1152" s="131"/>
      <c r="U1152" s="134">
        <v>44191.72</v>
      </c>
      <c r="V1152" s="131"/>
      <c r="W1152" s="139" t="s">
        <v>31</v>
      </c>
      <c r="X1152" s="133"/>
    </row>
    <row r="1153" spans="1:24" x14ac:dyDescent="0.25">
      <c r="A1153" s="15" t="s">
        <v>31</v>
      </c>
      <c r="B1153" s="15"/>
      <c r="C1153" s="15" t="s">
        <v>331</v>
      </c>
      <c r="D1153" s="15"/>
      <c r="E1153" s="15" t="s">
        <v>332</v>
      </c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34" t="s">
        <v>31</v>
      </c>
      <c r="R1153" s="131"/>
      <c r="S1153" s="134" t="s">
        <v>31</v>
      </c>
      <c r="T1153" s="131"/>
      <c r="U1153" s="134">
        <v>6646.41</v>
      </c>
      <c r="V1153" s="131"/>
      <c r="W1153" s="139" t="s">
        <v>31</v>
      </c>
      <c r="X1153" s="133"/>
    </row>
    <row r="1154" spans="1:24" x14ac:dyDescent="0.25">
      <c r="A1154" s="15" t="s">
        <v>31</v>
      </c>
      <c r="B1154" s="15"/>
      <c r="C1154" s="15" t="s">
        <v>292</v>
      </c>
      <c r="D1154" s="15"/>
      <c r="E1154" s="15" t="s">
        <v>293</v>
      </c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34" t="s">
        <v>31</v>
      </c>
      <c r="R1154" s="131"/>
      <c r="S1154" s="134" t="s">
        <v>31</v>
      </c>
      <c r="T1154" s="131"/>
      <c r="U1154" s="134">
        <v>7345.67</v>
      </c>
      <c r="V1154" s="131"/>
      <c r="W1154" s="139" t="s">
        <v>31</v>
      </c>
      <c r="X1154" s="133"/>
    </row>
    <row r="1155" spans="1:24" x14ac:dyDescent="0.25">
      <c r="A1155" s="12" t="s">
        <v>31</v>
      </c>
      <c r="B1155" s="15"/>
      <c r="C1155" s="12" t="s">
        <v>280</v>
      </c>
      <c r="D1155" s="15"/>
      <c r="E1155" s="12" t="s">
        <v>281</v>
      </c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30">
        <v>49375</v>
      </c>
      <c r="R1155" s="131"/>
      <c r="S1155" s="130">
        <v>49375</v>
      </c>
      <c r="T1155" s="131"/>
      <c r="U1155" s="130">
        <v>18958.7</v>
      </c>
      <c r="V1155" s="131"/>
      <c r="W1155" s="132">
        <v>38.4</v>
      </c>
      <c r="X1155" s="133"/>
    </row>
    <row r="1156" spans="1:24" x14ac:dyDescent="0.25">
      <c r="A1156" s="15" t="s">
        <v>31</v>
      </c>
      <c r="B1156" s="15"/>
      <c r="C1156" s="15" t="s">
        <v>335</v>
      </c>
      <c r="D1156" s="15"/>
      <c r="E1156" s="15" t="s">
        <v>336</v>
      </c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34" t="s">
        <v>31</v>
      </c>
      <c r="R1156" s="131"/>
      <c r="S1156" s="134" t="s">
        <v>31</v>
      </c>
      <c r="T1156" s="131"/>
      <c r="U1156" s="134">
        <v>2031.25</v>
      </c>
      <c r="V1156" s="131"/>
      <c r="W1156" s="139" t="s">
        <v>31</v>
      </c>
      <c r="X1156" s="133"/>
    </row>
    <row r="1157" spans="1:24" x14ac:dyDescent="0.25">
      <c r="A1157" s="15" t="s">
        <v>31</v>
      </c>
      <c r="B1157" s="15"/>
      <c r="C1157" s="15" t="s">
        <v>339</v>
      </c>
      <c r="D1157" s="15"/>
      <c r="E1157" s="15" t="s">
        <v>340</v>
      </c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34" t="s">
        <v>31</v>
      </c>
      <c r="R1157" s="131"/>
      <c r="S1157" s="134" t="s">
        <v>31</v>
      </c>
      <c r="T1157" s="131"/>
      <c r="U1157" s="134">
        <v>653.08000000000004</v>
      </c>
      <c r="V1157" s="131"/>
      <c r="W1157" s="139" t="s">
        <v>31</v>
      </c>
      <c r="X1157" s="133"/>
    </row>
    <row r="1158" spans="1:24" x14ac:dyDescent="0.25">
      <c r="A1158" s="15" t="s">
        <v>31</v>
      </c>
      <c r="B1158" s="15"/>
      <c r="C1158" s="15" t="s">
        <v>304</v>
      </c>
      <c r="D1158" s="15"/>
      <c r="E1158" s="15" t="s">
        <v>305</v>
      </c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34" t="s">
        <v>31</v>
      </c>
      <c r="R1158" s="131"/>
      <c r="S1158" s="134" t="s">
        <v>31</v>
      </c>
      <c r="T1158" s="131"/>
      <c r="U1158" s="134">
        <v>5607.99</v>
      </c>
      <c r="V1158" s="131"/>
      <c r="W1158" s="139" t="s">
        <v>31</v>
      </c>
      <c r="X1158" s="133"/>
    </row>
    <row r="1159" spans="1:24" x14ac:dyDescent="0.25">
      <c r="A1159" s="15" t="s">
        <v>31</v>
      </c>
      <c r="B1159" s="15"/>
      <c r="C1159" s="15" t="s">
        <v>341</v>
      </c>
      <c r="D1159" s="15"/>
      <c r="E1159" s="15" t="s">
        <v>342</v>
      </c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34" t="s">
        <v>31</v>
      </c>
      <c r="R1159" s="131"/>
      <c r="S1159" s="134" t="s">
        <v>31</v>
      </c>
      <c r="T1159" s="131"/>
      <c r="U1159" s="134">
        <v>276</v>
      </c>
      <c r="V1159" s="131"/>
      <c r="W1159" s="139" t="s">
        <v>31</v>
      </c>
      <c r="X1159" s="133"/>
    </row>
    <row r="1160" spans="1:24" x14ac:dyDescent="0.25">
      <c r="A1160" s="15" t="s">
        <v>31</v>
      </c>
      <c r="B1160" s="15"/>
      <c r="C1160" s="15" t="s">
        <v>294</v>
      </c>
      <c r="D1160" s="15"/>
      <c r="E1160" s="15" t="s">
        <v>295</v>
      </c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34" t="s">
        <v>31</v>
      </c>
      <c r="R1160" s="131"/>
      <c r="S1160" s="134" t="s">
        <v>31</v>
      </c>
      <c r="T1160" s="131"/>
      <c r="U1160" s="134">
        <v>171.62</v>
      </c>
      <c r="V1160" s="131"/>
      <c r="W1160" s="139" t="s">
        <v>31</v>
      </c>
      <c r="X1160" s="133"/>
    </row>
    <row r="1161" spans="1:24" x14ac:dyDescent="0.25">
      <c r="A1161" s="15" t="s">
        <v>31</v>
      </c>
      <c r="B1161" s="15"/>
      <c r="C1161" s="15" t="s">
        <v>345</v>
      </c>
      <c r="D1161" s="15"/>
      <c r="E1161" s="15" t="s">
        <v>346</v>
      </c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34" t="s">
        <v>31</v>
      </c>
      <c r="R1161" s="131"/>
      <c r="S1161" s="134" t="s">
        <v>31</v>
      </c>
      <c r="T1161" s="131"/>
      <c r="U1161" s="134">
        <v>1937.5</v>
      </c>
      <c r="V1161" s="131"/>
      <c r="W1161" s="139" t="s">
        <v>31</v>
      </c>
      <c r="X1161" s="133"/>
    </row>
    <row r="1162" spans="1:24" x14ac:dyDescent="0.25">
      <c r="A1162" s="15" t="s">
        <v>31</v>
      </c>
      <c r="B1162" s="15"/>
      <c r="C1162" s="15" t="s">
        <v>282</v>
      </c>
      <c r="D1162" s="15"/>
      <c r="E1162" s="15" t="s">
        <v>283</v>
      </c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34" t="s">
        <v>31</v>
      </c>
      <c r="R1162" s="131"/>
      <c r="S1162" s="134" t="s">
        <v>31</v>
      </c>
      <c r="T1162" s="131"/>
      <c r="U1162" s="134">
        <v>219.15</v>
      </c>
      <c r="V1162" s="131"/>
      <c r="W1162" s="139" t="s">
        <v>31</v>
      </c>
      <c r="X1162" s="133"/>
    </row>
    <row r="1163" spans="1:24" x14ac:dyDescent="0.25">
      <c r="A1163" s="15" t="s">
        <v>31</v>
      </c>
      <c r="B1163" s="15"/>
      <c r="C1163" s="15" t="s">
        <v>306</v>
      </c>
      <c r="D1163" s="15"/>
      <c r="E1163" s="15" t="s">
        <v>307</v>
      </c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34" t="s">
        <v>31</v>
      </c>
      <c r="R1163" s="131"/>
      <c r="S1163" s="134" t="s">
        <v>31</v>
      </c>
      <c r="T1163" s="131"/>
      <c r="U1163" s="134">
        <v>1121.97</v>
      </c>
      <c r="V1163" s="131"/>
      <c r="W1163" s="139" t="s">
        <v>31</v>
      </c>
      <c r="X1163" s="133"/>
    </row>
    <row r="1164" spans="1:24" x14ac:dyDescent="0.25">
      <c r="A1164" s="15" t="s">
        <v>31</v>
      </c>
      <c r="B1164" s="15"/>
      <c r="C1164" s="15" t="s">
        <v>308</v>
      </c>
      <c r="D1164" s="15"/>
      <c r="E1164" s="15" t="s">
        <v>309</v>
      </c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34" t="s">
        <v>31</v>
      </c>
      <c r="R1164" s="131"/>
      <c r="S1164" s="134" t="s">
        <v>31</v>
      </c>
      <c r="T1164" s="131"/>
      <c r="U1164" s="134">
        <v>5325.83</v>
      </c>
      <c r="V1164" s="131"/>
      <c r="W1164" s="139" t="s">
        <v>31</v>
      </c>
      <c r="X1164" s="133"/>
    </row>
    <row r="1165" spans="1:24" x14ac:dyDescent="0.25">
      <c r="A1165" s="15" t="s">
        <v>31</v>
      </c>
      <c r="B1165" s="15"/>
      <c r="C1165" s="15" t="s">
        <v>349</v>
      </c>
      <c r="D1165" s="15"/>
      <c r="E1165" s="15" t="s">
        <v>350</v>
      </c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34" t="s">
        <v>31</v>
      </c>
      <c r="R1165" s="131"/>
      <c r="S1165" s="134" t="s">
        <v>31</v>
      </c>
      <c r="T1165" s="131"/>
      <c r="U1165" s="134">
        <v>159.51</v>
      </c>
      <c r="V1165" s="131"/>
      <c r="W1165" s="139" t="s">
        <v>31</v>
      </c>
      <c r="X1165" s="133"/>
    </row>
    <row r="1166" spans="1:24" x14ac:dyDescent="0.25">
      <c r="A1166" s="15" t="s">
        <v>31</v>
      </c>
      <c r="B1166" s="15"/>
      <c r="C1166" s="15" t="s">
        <v>351</v>
      </c>
      <c r="D1166" s="15"/>
      <c r="E1166" s="15" t="s">
        <v>352</v>
      </c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34" t="s">
        <v>31</v>
      </c>
      <c r="R1166" s="131"/>
      <c r="S1166" s="134" t="s">
        <v>31</v>
      </c>
      <c r="T1166" s="131"/>
      <c r="U1166" s="134">
        <v>73.22</v>
      </c>
      <c r="V1166" s="131"/>
      <c r="W1166" s="139" t="s">
        <v>31</v>
      </c>
      <c r="X1166" s="133"/>
    </row>
    <row r="1167" spans="1:24" x14ac:dyDescent="0.25">
      <c r="A1167" s="15" t="s">
        <v>31</v>
      </c>
      <c r="B1167" s="15"/>
      <c r="C1167" s="15" t="s">
        <v>353</v>
      </c>
      <c r="D1167" s="15"/>
      <c r="E1167" s="15" t="s">
        <v>354</v>
      </c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34" t="s">
        <v>31</v>
      </c>
      <c r="R1167" s="131"/>
      <c r="S1167" s="134" t="s">
        <v>31</v>
      </c>
      <c r="T1167" s="131"/>
      <c r="U1167" s="134">
        <v>1329.53</v>
      </c>
      <c r="V1167" s="131"/>
      <c r="W1167" s="139" t="s">
        <v>31</v>
      </c>
      <c r="X1167" s="133"/>
    </row>
    <row r="1168" spans="1:24" x14ac:dyDescent="0.25">
      <c r="A1168" s="15" t="s">
        <v>31</v>
      </c>
      <c r="B1168" s="15"/>
      <c r="C1168" s="15" t="s">
        <v>326</v>
      </c>
      <c r="D1168" s="15"/>
      <c r="E1168" s="15" t="s">
        <v>327</v>
      </c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34" t="s">
        <v>31</v>
      </c>
      <c r="R1168" s="131"/>
      <c r="S1168" s="134" t="s">
        <v>31</v>
      </c>
      <c r="T1168" s="131"/>
      <c r="U1168" s="134">
        <v>52.05</v>
      </c>
      <c r="V1168" s="131"/>
      <c r="W1168" s="139" t="s">
        <v>31</v>
      </c>
      <c r="X1168" s="133"/>
    </row>
    <row r="1169" spans="1:24" x14ac:dyDescent="0.25">
      <c r="A1169" s="12" t="s">
        <v>31</v>
      </c>
      <c r="B1169" s="15"/>
      <c r="C1169" s="86" t="s">
        <v>196</v>
      </c>
      <c r="D1169" s="87"/>
      <c r="E1169" s="87"/>
      <c r="F1169" s="87"/>
      <c r="G1169" s="87"/>
      <c r="H1169" s="87"/>
      <c r="I1169" s="87"/>
      <c r="J1169" s="87"/>
      <c r="K1169" s="87"/>
      <c r="L1169" s="87"/>
      <c r="M1169" s="87"/>
      <c r="N1169" s="87"/>
      <c r="O1169" s="87"/>
      <c r="P1169" s="87"/>
      <c r="Q1169" s="124">
        <v>7420</v>
      </c>
      <c r="R1169" s="125"/>
      <c r="S1169" s="124">
        <v>7420</v>
      </c>
      <c r="T1169" s="125"/>
      <c r="U1169" s="124">
        <v>5450.09</v>
      </c>
      <c r="V1169" s="125"/>
      <c r="W1169" s="126">
        <v>73.45</v>
      </c>
      <c r="X1169" s="127"/>
    </row>
    <row r="1170" spans="1:24" x14ac:dyDescent="0.25">
      <c r="A1170" s="12" t="s">
        <v>31</v>
      </c>
      <c r="B1170" s="15"/>
      <c r="C1170" s="12" t="s">
        <v>280</v>
      </c>
      <c r="D1170" s="15"/>
      <c r="E1170" s="12" t="s">
        <v>281</v>
      </c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30">
        <v>7420</v>
      </c>
      <c r="R1170" s="131"/>
      <c r="S1170" s="130">
        <v>7420</v>
      </c>
      <c r="T1170" s="131"/>
      <c r="U1170" s="130">
        <v>5450.09</v>
      </c>
      <c r="V1170" s="131"/>
      <c r="W1170" s="132">
        <v>73.45</v>
      </c>
      <c r="X1170" s="133"/>
    </row>
    <row r="1171" spans="1:24" x14ac:dyDescent="0.25">
      <c r="A1171" s="15" t="s">
        <v>31</v>
      </c>
      <c r="B1171" s="15"/>
      <c r="C1171" s="15" t="s">
        <v>308</v>
      </c>
      <c r="D1171" s="15"/>
      <c r="E1171" s="15" t="s">
        <v>309</v>
      </c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34" t="s">
        <v>31</v>
      </c>
      <c r="R1171" s="131"/>
      <c r="S1171" s="134" t="s">
        <v>31</v>
      </c>
      <c r="T1171" s="131"/>
      <c r="U1171" s="134">
        <v>5450.09</v>
      </c>
      <c r="V1171" s="131"/>
      <c r="W1171" s="139" t="s">
        <v>31</v>
      </c>
      <c r="X1171" s="133"/>
    </row>
    <row r="1172" spans="1:24" x14ac:dyDescent="0.25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6"/>
      <c r="R1172" s="15"/>
      <c r="S1172" s="16"/>
      <c r="T1172" s="15"/>
      <c r="U1172" s="16"/>
      <c r="V1172" s="15"/>
      <c r="W1172" s="17"/>
      <c r="X1172" s="48"/>
    </row>
    <row r="1173" spans="1:24" x14ac:dyDescent="0.25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6"/>
      <c r="R1173" s="15"/>
      <c r="S1173" s="16"/>
      <c r="T1173" s="15"/>
      <c r="U1173" s="16"/>
      <c r="V1173" s="15"/>
      <c r="W1173" s="17"/>
      <c r="X1173" s="48"/>
    </row>
    <row r="1174" spans="1:24" x14ac:dyDescent="0.25">
      <c r="A1174" s="15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6"/>
      <c r="R1174" s="15"/>
      <c r="S1174" s="16"/>
      <c r="T1174" s="15"/>
      <c r="U1174" s="16"/>
      <c r="V1174" s="15"/>
      <c r="W1174" s="17"/>
      <c r="X1174" s="48"/>
    </row>
    <row r="1175" spans="1:24" x14ac:dyDescent="0.25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6"/>
      <c r="R1175" s="15"/>
      <c r="S1175" s="16"/>
      <c r="T1175" s="15"/>
      <c r="U1175" s="16"/>
      <c r="V1175" s="15"/>
      <c r="W1175" s="17"/>
      <c r="X1175" s="48"/>
    </row>
    <row r="1176" spans="1:24" x14ac:dyDescent="0.25">
      <c r="A1176" s="24" t="s">
        <v>270</v>
      </c>
      <c r="B1176" s="24"/>
      <c r="C1176" s="24"/>
      <c r="D1176" s="24"/>
      <c r="E1176" s="24"/>
      <c r="F1176" s="24"/>
      <c r="G1176" s="24"/>
      <c r="H1176" s="24"/>
      <c r="I1176" s="24"/>
      <c r="J1176" s="24"/>
      <c r="K1176" s="90"/>
      <c r="L1176" s="90"/>
      <c r="M1176" s="90"/>
      <c r="N1176" s="90"/>
      <c r="O1176" s="90"/>
      <c r="P1176" s="90"/>
      <c r="Q1176" s="117" t="s">
        <v>31</v>
      </c>
      <c r="R1176" s="118"/>
      <c r="S1176" s="117" t="s">
        <v>31</v>
      </c>
      <c r="T1176" s="118"/>
      <c r="U1176" s="117" t="s">
        <v>31</v>
      </c>
      <c r="V1176" s="118"/>
      <c r="W1176" s="119" t="s">
        <v>31</v>
      </c>
      <c r="X1176" s="120"/>
    </row>
    <row r="1177" spans="1:24" x14ac:dyDescent="0.25">
      <c r="A1177" s="25" t="s">
        <v>271</v>
      </c>
      <c r="B1177" s="25"/>
      <c r="C1177" s="25"/>
      <c r="D1177" s="25"/>
      <c r="E1177" s="25"/>
      <c r="F1177" s="25"/>
      <c r="G1177" s="25"/>
      <c r="H1177" s="25"/>
      <c r="I1177" s="25"/>
      <c r="J1177" s="25"/>
      <c r="K1177" s="92"/>
      <c r="L1177" s="92"/>
      <c r="M1177" s="92"/>
      <c r="N1177" s="92"/>
      <c r="O1177" s="92"/>
      <c r="P1177" s="92"/>
      <c r="Q1177" s="117" t="s">
        <v>31</v>
      </c>
      <c r="R1177" s="118"/>
      <c r="S1177" s="117" t="s">
        <v>31</v>
      </c>
      <c r="T1177" s="118"/>
      <c r="U1177" s="117" t="s">
        <v>31</v>
      </c>
      <c r="V1177" s="118"/>
      <c r="W1177" s="119" t="s">
        <v>31</v>
      </c>
      <c r="X1177" s="120"/>
    </row>
    <row r="1178" spans="1:24" x14ac:dyDescent="0.25">
      <c r="A1178" s="25" t="s">
        <v>272</v>
      </c>
      <c r="B1178" s="25"/>
      <c r="C1178" s="25" t="s">
        <v>273</v>
      </c>
      <c r="D1178" s="25"/>
      <c r="E1178" s="25"/>
      <c r="F1178" s="25"/>
      <c r="G1178" s="25"/>
      <c r="H1178" s="25"/>
      <c r="I1178" s="25"/>
      <c r="J1178" s="25"/>
      <c r="K1178" s="92"/>
      <c r="L1178" s="92"/>
      <c r="M1178" s="92"/>
      <c r="N1178" s="92"/>
      <c r="O1178" s="92"/>
      <c r="P1178" s="92"/>
      <c r="Q1178" s="117" t="s">
        <v>207</v>
      </c>
      <c r="R1178" s="118"/>
      <c r="S1178" s="117" t="s">
        <v>208</v>
      </c>
      <c r="T1178" s="118"/>
      <c r="U1178" s="117" t="s">
        <v>209</v>
      </c>
      <c r="V1178" s="118"/>
      <c r="W1178" s="119" t="s">
        <v>257</v>
      </c>
      <c r="X1178" s="120"/>
    </row>
    <row r="1179" spans="1:24" x14ac:dyDescent="0.25">
      <c r="A1179" s="117" t="s">
        <v>31</v>
      </c>
      <c r="B1179" s="117"/>
      <c r="C1179" s="117"/>
      <c r="D1179" s="117"/>
      <c r="E1179" s="117"/>
      <c r="F1179" s="117"/>
      <c r="G1179" s="117"/>
      <c r="H1179" s="117"/>
      <c r="I1179" s="117"/>
      <c r="J1179" s="117"/>
      <c r="K1179" s="91"/>
      <c r="L1179" s="91"/>
      <c r="M1179" s="91"/>
      <c r="N1179" s="91"/>
      <c r="O1179" s="91"/>
      <c r="P1179" s="91"/>
      <c r="Q1179" s="117" t="s">
        <v>17</v>
      </c>
      <c r="R1179" s="118"/>
      <c r="S1179" s="117" t="s">
        <v>18</v>
      </c>
      <c r="T1179" s="118"/>
      <c r="U1179" s="117" t="s">
        <v>19</v>
      </c>
      <c r="V1179" s="118"/>
      <c r="W1179" s="119" t="s">
        <v>20</v>
      </c>
      <c r="X1179" s="120"/>
    </row>
    <row r="1180" spans="1:24" x14ac:dyDescent="0.25">
      <c r="A1180" s="28"/>
      <c r="B1180" s="88"/>
      <c r="C1180" s="28" t="s">
        <v>572</v>
      </c>
      <c r="D1180" s="88"/>
      <c r="E1180" s="28" t="s">
        <v>573</v>
      </c>
      <c r="F1180" s="88"/>
      <c r="G1180" s="88"/>
      <c r="H1180" s="88"/>
      <c r="I1180" s="88"/>
      <c r="J1180" s="88"/>
      <c r="K1180" s="88"/>
      <c r="L1180" s="88"/>
      <c r="M1180" s="88"/>
      <c r="N1180" s="88"/>
      <c r="O1180" s="88"/>
      <c r="P1180" s="88"/>
      <c r="Q1180" s="128">
        <v>13540</v>
      </c>
      <c r="R1180" s="129"/>
      <c r="S1180" s="128">
        <v>13540</v>
      </c>
      <c r="T1180" s="129"/>
      <c r="U1180" s="128">
        <v>3883.84</v>
      </c>
      <c r="V1180" s="129"/>
      <c r="W1180" s="121">
        <v>28.68</v>
      </c>
      <c r="X1180" s="122"/>
    </row>
    <row r="1181" spans="1:24" x14ac:dyDescent="0.25">
      <c r="A1181" s="12" t="s">
        <v>31</v>
      </c>
      <c r="B1181" s="15"/>
      <c r="C1181" s="86" t="s">
        <v>193</v>
      </c>
      <c r="D1181" s="87"/>
      <c r="E1181" s="87"/>
      <c r="F1181" s="87"/>
      <c r="G1181" s="87"/>
      <c r="H1181" s="87"/>
      <c r="I1181" s="87"/>
      <c r="J1181" s="87"/>
      <c r="K1181" s="87"/>
      <c r="L1181" s="87"/>
      <c r="M1181" s="87"/>
      <c r="N1181" s="87"/>
      <c r="O1181" s="87"/>
      <c r="P1181" s="87"/>
      <c r="Q1181" s="124">
        <v>13040</v>
      </c>
      <c r="R1181" s="125"/>
      <c r="S1181" s="124">
        <v>13040</v>
      </c>
      <c r="T1181" s="125"/>
      <c r="U1181" s="124">
        <v>3883.84</v>
      </c>
      <c r="V1181" s="125"/>
      <c r="W1181" s="126">
        <v>29.78</v>
      </c>
      <c r="X1181" s="127"/>
    </row>
    <row r="1182" spans="1:24" x14ac:dyDescent="0.25">
      <c r="A1182" s="12" t="s">
        <v>31</v>
      </c>
      <c r="B1182" s="15"/>
      <c r="C1182" s="86" t="s">
        <v>195</v>
      </c>
      <c r="D1182" s="87"/>
      <c r="E1182" s="87"/>
      <c r="F1182" s="87"/>
      <c r="G1182" s="87"/>
      <c r="H1182" s="87"/>
      <c r="I1182" s="87"/>
      <c r="J1182" s="87"/>
      <c r="K1182" s="87"/>
      <c r="L1182" s="87"/>
      <c r="M1182" s="87"/>
      <c r="N1182" s="87"/>
      <c r="O1182" s="87"/>
      <c r="P1182" s="87"/>
      <c r="Q1182" s="124">
        <v>1200</v>
      </c>
      <c r="R1182" s="125"/>
      <c r="S1182" s="124">
        <v>1200</v>
      </c>
      <c r="T1182" s="125"/>
      <c r="U1182" s="124">
        <v>1071.8699999999999</v>
      </c>
      <c r="V1182" s="125"/>
      <c r="W1182" s="126">
        <v>89.32</v>
      </c>
      <c r="X1182" s="127"/>
    </row>
    <row r="1183" spans="1:24" x14ac:dyDescent="0.25">
      <c r="A1183" s="12" t="s">
        <v>31</v>
      </c>
      <c r="B1183" s="15"/>
      <c r="C1183" s="12" t="s">
        <v>373</v>
      </c>
      <c r="D1183" s="15"/>
      <c r="E1183" s="12" t="s">
        <v>374</v>
      </c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30">
        <v>1200</v>
      </c>
      <c r="R1183" s="131"/>
      <c r="S1183" s="130">
        <v>1200</v>
      </c>
      <c r="T1183" s="131"/>
      <c r="U1183" s="130">
        <v>1071.8699999999999</v>
      </c>
      <c r="V1183" s="131"/>
      <c r="W1183" s="132">
        <v>89.32</v>
      </c>
      <c r="X1183" s="133"/>
    </row>
    <row r="1184" spans="1:24" x14ac:dyDescent="0.25">
      <c r="A1184" s="15" t="s">
        <v>31</v>
      </c>
      <c r="B1184" s="15"/>
      <c r="C1184" s="15" t="s">
        <v>574</v>
      </c>
      <c r="D1184" s="15"/>
      <c r="E1184" s="15" t="s">
        <v>575</v>
      </c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34" t="s">
        <v>31</v>
      </c>
      <c r="R1184" s="131"/>
      <c r="S1184" s="134" t="s">
        <v>31</v>
      </c>
      <c r="T1184" s="131"/>
      <c r="U1184" s="134">
        <v>1071.8699999999999</v>
      </c>
      <c r="V1184" s="131"/>
      <c r="W1184" s="139" t="s">
        <v>31</v>
      </c>
      <c r="X1184" s="133"/>
    </row>
    <row r="1185" spans="1:24" x14ac:dyDescent="0.25">
      <c r="A1185" s="12" t="s">
        <v>31</v>
      </c>
      <c r="B1185" s="15"/>
      <c r="C1185" s="86" t="s">
        <v>196</v>
      </c>
      <c r="D1185" s="87"/>
      <c r="E1185" s="87"/>
      <c r="F1185" s="87"/>
      <c r="G1185" s="87"/>
      <c r="H1185" s="87"/>
      <c r="I1185" s="87"/>
      <c r="J1185" s="87"/>
      <c r="K1185" s="87"/>
      <c r="L1185" s="87"/>
      <c r="M1185" s="87"/>
      <c r="N1185" s="87"/>
      <c r="O1185" s="87"/>
      <c r="P1185" s="87"/>
      <c r="Q1185" s="124">
        <v>11840</v>
      </c>
      <c r="R1185" s="125"/>
      <c r="S1185" s="124">
        <v>11840</v>
      </c>
      <c r="T1185" s="125"/>
      <c r="U1185" s="124">
        <v>2811.97</v>
      </c>
      <c r="V1185" s="125"/>
      <c r="W1185" s="126">
        <v>23.75</v>
      </c>
      <c r="X1185" s="127"/>
    </row>
    <row r="1186" spans="1:24" x14ac:dyDescent="0.25">
      <c r="A1186" s="12" t="s">
        <v>31</v>
      </c>
      <c r="B1186" s="15"/>
      <c r="C1186" s="12" t="s">
        <v>373</v>
      </c>
      <c r="D1186" s="15"/>
      <c r="E1186" s="12" t="s">
        <v>374</v>
      </c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30">
        <v>11840</v>
      </c>
      <c r="R1186" s="131"/>
      <c r="S1186" s="130">
        <v>11840</v>
      </c>
      <c r="T1186" s="131"/>
      <c r="U1186" s="130">
        <v>2811.97</v>
      </c>
      <c r="V1186" s="131"/>
      <c r="W1186" s="132">
        <v>23.75</v>
      </c>
      <c r="X1186" s="133"/>
    </row>
    <row r="1187" spans="1:24" x14ac:dyDescent="0.25">
      <c r="A1187" s="15" t="s">
        <v>31</v>
      </c>
      <c r="B1187" s="15"/>
      <c r="C1187" s="15" t="s">
        <v>574</v>
      </c>
      <c r="D1187" s="15"/>
      <c r="E1187" s="15" t="s">
        <v>575</v>
      </c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34" t="s">
        <v>31</v>
      </c>
      <c r="R1187" s="131"/>
      <c r="S1187" s="134" t="s">
        <v>31</v>
      </c>
      <c r="T1187" s="131"/>
      <c r="U1187" s="134">
        <v>2811.97</v>
      </c>
      <c r="V1187" s="131"/>
      <c r="W1187" s="139" t="s">
        <v>31</v>
      </c>
      <c r="X1187" s="133"/>
    </row>
    <row r="1188" spans="1:24" x14ac:dyDescent="0.25">
      <c r="A1188" s="12" t="s">
        <v>31</v>
      </c>
      <c r="B1188" s="15"/>
      <c r="C1188" s="86" t="s">
        <v>198</v>
      </c>
      <c r="D1188" s="87"/>
      <c r="E1188" s="87"/>
      <c r="F1188" s="87"/>
      <c r="G1188" s="87"/>
      <c r="H1188" s="87"/>
      <c r="I1188" s="87"/>
      <c r="J1188" s="87"/>
      <c r="K1188" s="87"/>
      <c r="L1188" s="87"/>
      <c r="M1188" s="87"/>
      <c r="N1188" s="87"/>
      <c r="O1188" s="87"/>
      <c r="P1188" s="87"/>
      <c r="Q1188" s="124">
        <v>500</v>
      </c>
      <c r="R1188" s="125"/>
      <c r="S1188" s="124">
        <v>500</v>
      </c>
      <c r="T1188" s="125"/>
      <c r="U1188" s="124">
        <v>0</v>
      </c>
      <c r="V1188" s="125"/>
      <c r="W1188" s="126">
        <v>0</v>
      </c>
      <c r="X1188" s="127"/>
    </row>
    <row r="1189" spans="1:24" x14ac:dyDescent="0.25">
      <c r="A1189" s="12" t="s">
        <v>31</v>
      </c>
      <c r="B1189" s="15"/>
      <c r="C1189" s="86" t="s">
        <v>199</v>
      </c>
      <c r="D1189" s="87"/>
      <c r="E1189" s="87"/>
      <c r="F1189" s="87"/>
      <c r="G1189" s="87"/>
      <c r="H1189" s="87"/>
      <c r="I1189" s="87"/>
      <c r="J1189" s="87"/>
      <c r="K1189" s="87"/>
      <c r="L1189" s="87"/>
      <c r="M1189" s="87"/>
      <c r="N1189" s="87"/>
      <c r="O1189" s="87"/>
      <c r="P1189" s="87"/>
      <c r="Q1189" s="124">
        <v>500</v>
      </c>
      <c r="R1189" s="125"/>
      <c r="S1189" s="124">
        <v>500</v>
      </c>
      <c r="T1189" s="125"/>
      <c r="U1189" s="124">
        <v>0</v>
      </c>
      <c r="V1189" s="125"/>
      <c r="W1189" s="126">
        <v>0</v>
      </c>
      <c r="X1189" s="127"/>
    </row>
    <row r="1190" spans="1:24" x14ac:dyDescent="0.25">
      <c r="A1190" s="12" t="s">
        <v>31</v>
      </c>
      <c r="B1190" s="15"/>
      <c r="C1190" s="12" t="s">
        <v>373</v>
      </c>
      <c r="D1190" s="15"/>
      <c r="E1190" s="12" t="s">
        <v>374</v>
      </c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30">
        <v>500</v>
      </c>
      <c r="R1190" s="131"/>
      <c r="S1190" s="130">
        <v>500</v>
      </c>
      <c r="T1190" s="131"/>
      <c r="U1190" s="130">
        <v>0</v>
      </c>
      <c r="V1190" s="131"/>
      <c r="W1190" s="132">
        <v>0</v>
      </c>
      <c r="X1190" s="133"/>
    </row>
    <row r="1191" spans="1:24" x14ac:dyDescent="0.25">
      <c r="A1191" s="12"/>
      <c r="B1191" s="15"/>
      <c r="C1191" s="12"/>
      <c r="D1191" s="15"/>
      <c r="E1191" s="12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3"/>
      <c r="R1191" s="15"/>
      <c r="S1191" s="13"/>
      <c r="T1191" s="15"/>
      <c r="U1191" s="13"/>
      <c r="V1191" s="15"/>
      <c r="W1191" s="14"/>
      <c r="X1191" s="48"/>
    </row>
    <row r="1192" spans="1:24" x14ac:dyDescent="0.25">
      <c r="A1192" s="12"/>
      <c r="B1192" s="15"/>
      <c r="C1192" s="12"/>
      <c r="D1192" s="15"/>
      <c r="E1192" s="12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3"/>
      <c r="R1192" s="15"/>
      <c r="S1192" s="13"/>
      <c r="T1192" s="15"/>
      <c r="U1192" s="13"/>
      <c r="V1192" s="15"/>
      <c r="W1192" s="14"/>
      <c r="X1192" s="48"/>
    </row>
    <row r="1193" spans="1:24" x14ac:dyDescent="0.25">
      <c r="A1193" s="12"/>
      <c r="B1193" s="15"/>
      <c r="C1193" s="12"/>
      <c r="D1193" s="15"/>
      <c r="E1193" s="12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3"/>
      <c r="R1193" s="15"/>
      <c r="S1193" s="13"/>
      <c r="T1193" s="15"/>
      <c r="U1193" s="13"/>
      <c r="V1193" s="15"/>
      <c r="W1193" s="14"/>
      <c r="X1193" s="48"/>
    </row>
    <row r="1194" spans="1:24" x14ac:dyDescent="0.25">
      <c r="A1194" s="159" t="s">
        <v>581</v>
      </c>
      <c r="B1194" s="159"/>
      <c r="C1194" s="159"/>
      <c r="D1194" s="159"/>
      <c r="E1194" s="159"/>
      <c r="F1194" s="159"/>
      <c r="G1194" s="159"/>
      <c r="H1194" s="159"/>
      <c r="I1194" s="159"/>
      <c r="J1194" s="159"/>
      <c r="K1194" s="159"/>
      <c r="L1194" s="159"/>
      <c r="M1194" s="159"/>
      <c r="N1194" s="159"/>
      <c r="O1194" s="159"/>
      <c r="P1194" s="159"/>
      <c r="Q1194" s="159"/>
      <c r="R1194" s="159"/>
      <c r="S1194" s="159"/>
      <c r="T1194" s="159"/>
      <c r="U1194" s="159"/>
      <c r="V1194" s="159"/>
      <c r="W1194" s="159"/>
      <c r="X1194" s="159"/>
    </row>
    <row r="1195" spans="1:24" x14ac:dyDescent="0.25">
      <c r="A1195" s="20"/>
      <c r="B1195" s="20"/>
      <c r="C1195" s="20"/>
      <c r="D1195" s="39"/>
      <c r="E1195" s="39"/>
      <c r="F1195" s="20"/>
      <c r="G1195" s="20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10"/>
      <c r="X1195" s="10"/>
    </row>
    <row r="1196" spans="1:24" x14ac:dyDescent="0.25">
      <c r="A1196" s="20"/>
      <c r="B1196" s="20"/>
      <c r="C1196" s="20"/>
      <c r="D1196" s="39"/>
      <c r="E1196" s="39"/>
      <c r="F1196" s="20"/>
      <c r="G1196" s="20"/>
      <c r="H1196" s="9"/>
      <c r="I1196" s="9"/>
      <c r="J1196" s="9"/>
      <c r="K1196" s="9"/>
      <c r="L1196" s="9"/>
      <c r="M1196" s="9"/>
      <c r="N1196" s="9"/>
      <c r="O1196" s="9"/>
      <c r="P1196" s="9"/>
      <c r="Q1196" s="63"/>
      <c r="R1196" s="9"/>
      <c r="S1196" s="9"/>
      <c r="T1196" s="9"/>
      <c r="U1196" s="9"/>
      <c r="V1196" s="9"/>
      <c r="W1196" s="10"/>
      <c r="X1196" s="10"/>
    </row>
    <row r="1197" spans="1:24" x14ac:dyDescent="0.25">
      <c r="A1197" s="159" t="s">
        <v>582</v>
      </c>
      <c r="B1197" s="159"/>
      <c r="C1197" s="159"/>
      <c r="D1197" s="159"/>
      <c r="E1197" s="159"/>
      <c r="F1197" s="159"/>
      <c r="G1197" s="159"/>
      <c r="H1197" s="159"/>
      <c r="I1197" s="159"/>
      <c r="J1197" s="159"/>
      <c r="K1197" s="159"/>
      <c r="L1197" s="159"/>
      <c r="M1197" s="159"/>
      <c r="N1197" s="159"/>
      <c r="O1197" s="159"/>
      <c r="P1197" s="159"/>
      <c r="Q1197" s="159"/>
      <c r="R1197" s="159"/>
      <c r="S1197" s="159"/>
      <c r="T1197" s="159"/>
      <c r="U1197" s="159"/>
      <c r="V1197" s="159"/>
      <c r="W1197" s="159"/>
      <c r="X1197" s="159"/>
    </row>
    <row r="1198" spans="1:24" x14ac:dyDescent="0.25">
      <c r="A1198" s="20"/>
      <c r="B1198" s="20"/>
      <c r="C1198" s="20"/>
      <c r="D1198" s="20"/>
      <c r="E1198" s="20"/>
      <c r="F1198" s="20"/>
      <c r="G1198" s="20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0"/>
      <c r="X1198" s="10"/>
    </row>
    <row r="1199" spans="1:24" ht="15.75" thickBot="1" x14ac:dyDescent="0.3">
      <c r="A1199" s="9" t="s">
        <v>583</v>
      </c>
      <c r="B1199" s="9"/>
      <c r="C1199" s="40"/>
      <c r="D1199" s="32"/>
      <c r="E1199" s="32"/>
      <c r="F1199" s="9"/>
      <c r="G1199" s="33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33"/>
      <c r="W1199" s="10"/>
      <c r="X1199" s="33" t="s">
        <v>584</v>
      </c>
    </row>
    <row r="1200" spans="1:24" ht="30.75" thickBot="1" x14ac:dyDescent="0.3">
      <c r="A1200" s="93" t="s">
        <v>585</v>
      </c>
      <c r="B1200" s="232" t="s">
        <v>586</v>
      </c>
      <c r="C1200" s="232"/>
      <c r="D1200" s="232"/>
      <c r="E1200" s="232"/>
      <c r="F1200" s="232"/>
      <c r="G1200" s="232"/>
      <c r="H1200" s="232"/>
      <c r="I1200" s="232"/>
      <c r="J1200" s="232"/>
      <c r="K1200" s="233" t="s">
        <v>587</v>
      </c>
      <c r="L1200" s="234"/>
      <c r="M1200" s="234"/>
      <c r="N1200" s="234"/>
      <c r="O1200" s="234"/>
      <c r="P1200" s="234"/>
      <c r="Q1200" s="234"/>
      <c r="R1200" s="234"/>
      <c r="S1200" s="234"/>
      <c r="T1200" s="235"/>
      <c r="U1200" s="236" t="s">
        <v>588</v>
      </c>
      <c r="V1200" s="237"/>
      <c r="W1200" s="232" t="s">
        <v>589</v>
      </c>
      <c r="X1200" s="237"/>
    </row>
    <row r="1201" spans="1:24" ht="15.75" thickBot="1" x14ac:dyDescent="0.3">
      <c r="A1201" s="94">
        <v>1</v>
      </c>
      <c r="B1201" s="238">
        <v>2</v>
      </c>
      <c r="C1201" s="238"/>
      <c r="D1201" s="238"/>
      <c r="E1201" s="238"/>
      <c r="F1201" s="238"/>
      <c r="G1201" s="238"/>
      <c r="H1201" s="238"/>
      <c r="I1201" s="238"/>
      <c r="J1201" s="238"/>
      <c r="K1201" s="239">
        <v>3</v>
      </c>
      <c r="L1201" s="240"/>
      <c r="M1201" s="240"/>
      <c r="N1201" s="240"/>
      <c r="O1201" s="240"/>
      <c r="P1201" s="240"/>
      <c r="Q1201" s="240"/>
      <c r="R1201" s="240"/>
      <c r="S1201" s="240"/>
      <c r="T1201" s="241"/>
      <c r="U1201" s="242">
        <v>4</v>
      </c>
      <c r="V1201" s="243"/>
      <c r="W1201" s="244">
        <v>5</v>
      </c>
      <c r="X1201" s="243"/>
    </row>
    <row r="1202" spans="1:24" ht="15.75" thickBot="1" x14ac:dyDescent="0.3">
      <c r="A1202" s="64" t="s">
        <v>590</v>
      </c>
      <c r="B1202" s="245" t="s">
        <v>590</v>
      </c>
      <c r="C1202" s="245"/>
      <c r="D1202" s="245"/>
      <c r="E1202" s="245"/>
      <c r="F1202" s="245"/>
      <c r="G1202" s="245"/>
      <c r="H1202" s="245"/>
      <c r="I1202" s="245"/>
      <c r="J1202" s="245"/>
      <c r="K1202" s="246" t="s">
        <v>590</v>
      </c>
      <c r="L1202" s="247"/>
      <c r="M1202" s="247"/>
      <c r="N1202" s="247"/>
      <c r="O1202" s="247"/>
      <c r="P1202" s="247"/>
      <c r="Q1202" s="247"/>
      <c r="R1202" s="247"/>
      <c r="S1202" s="247"/>
      <c r="T1202" s="248"/>
      <c r="U1202" s="249" t="s">
        <v>590</v>
      </c>
      <c r="V1202" s="250"/>
      <c r="W1202" s="251" t="s">
        <v>590</v>
      </c>
      <c r="X1202" s="250"/>
    </row>
    <row r="1203" spans="1:24" ht="15.75" thickBot="1" x14ac:dyDescent="0.3">
      <c r="A1203" s="95"/>
      <c r="B1203" s="240" t="s">
        <v>591</v>
      </c>
      <c r="C1203" s="240"/>
      <c r="D1203" s="240"/>
      <c r="E1203" s="240"/>
      <c r="F1203" s="240"/>
      <c r="G1203" s="240"/>
      <c r="H1203" s="240"/>
      <c r="I1203" s="240"/>
      <c r="J1203" s="240"/>
      <c r="K1203" s="239"/>
      <c r="L1203" s="240"/>
      <c r="M1203" s="240"/>
      <c r="N1203" s="240"/>
      <c r="O1203" s="240"/>
      <c r="P1203" s="240"/>
      <c r="Q1203" s="240"/>
      <c r="R1203" s="240"/>
      <c r="S1203" s="240"/>
      <c r="T1203" s="241"/>
      <c r="U1203" s="252">
        <f>SUM(U1202:U1202)</f>
        <v>0</v>
      </c>
      <c r="V1203" s="253"/>
      <c r="W1203" s="254"/>
      <c r="X1203" s="253"/>
    </row>
    <row r="1204" spans="1:24" x14ac:dyDescent="0.25">
      <c r="A1204" s="10"/>
      <c r="B1204" s="10"/>
      <c r="C1204" s="65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</row>
    <row r="1205" spans="1:24" x14ac:dyDescent="0.25">
      <c r="A1205" s="10"/>
      <c r="B1205" s="10" t="s">
        <v>633</v>
      </c>
      <c r="C1205" s="65"/>
      <c r="D1205" s="10"/>
      <c r="E1205" s="10"/>
      <c r="F1205" s="10"/>
      <c r="G1205" s="10"/>
      <c r="H1205" s="36"/>
      <c r="I1205" s="36"/>
      <c r="J1205" s="36"/>
      <c r="K1205" s="36"/>
      <c r="L1205" s="36"/>
      <c r="M1205" s="36"/>
      <c r="N1205" s="36"/>
      <c r="O1205" s="36"/>
      <c r="P1205" s="36"/>
      <c r="Q1205" s="36"/>
      <c r="R1205" s="36"/>
      <c r="S1205" s="36"/>
      <c r="T1205" s="36"/>
      <c r="U1205" s="36"/>
      <c r="V1205" s="36"/>
      <c r="W1205" s="10"/>
      <c r="X1205" s="10"/>
    </row>
    <row r="1206" spans="1:24" x14ac:dyDescent="0.25">
      <c r="A1206" s="10"/>
      <c r="B1206" s="10"/>
      <c r="C1206" s="65"/>
      <c r="D1206" s="10"/>
      <c r="E1206" s="10"/>
      <c r="F1206" s="10"/>
      <c r="G1206" s="10"/>
      <c r="H1206" s="36"/>
      <c r="I1206" s="36"/>
      <c r="J1206" s="36"/>
      <c r="K1206" s="36"/>
      <c r="L1206" s="36"/>
      <c r="M1206" s="36"/>
      <c r="N1206" s="36"/>
      <c r="O1206" s="36"/>
      <c r="P1206" s="36"/>
      <c r="Q1206" s="36"/>
      <c r="R1206" s="36"/>
      <c r="S1206" s="36"/>
      <c r="T1206" s="36"/>
      <c r="U1206" s="36"/>
      <c r="V1206" s="36"/>
      <c r="W1206" s="10"/>
      <c r="X1206" s="10"/>
    </row>
    <row r="1207" spans="1:24" x14ac:dyDescent="0.25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</row>
    <row r="1208" spans="1:24" x14ac:dyDescent="0.25">
      <c r="A1208" s="159" t="s">
        <v>592</v>
      </c>
      <c r="B1208" s="159"/>
      <c r="C1208" s="159"/>
      <c r="D1208" s="159"/>
      <c r="E1208" s="159"/>
      <c r="F1208" s="159"/>
      <c r="G1208" s="159"/>
      <c r="H1208" s="159"/>
      <c r="I1208" s="159"/>
      <c r="J1208" s="159"/>
      <c r="K1208" s="159"/>
      <c r="L1208" s="159"/>
      <c r="M1208" s="159"/>
      <c r="N1208" s="159"/>
      <c r="O1208" s="159"/>
      <c r="P1208" s="159"/>
      <c r="Q1208" s="159"/>
      <c r="R1208" s="159"/>
      <c r="S1208" s="159"/>
      <c r="T1208" s="159"/>
      <c r="U1208" s="159"/>
      <c r="V1208" s="159"/>
      <c r="W1208" s="159"/>
      <c r="X1208" s="159"/>
    </row>
    <row r="1209" spans="1:24" x14ac:dyDescent="0.25">
      <c r="A1209" s="30"/>
      <c r="B1209" s="10"/>
      <c r="C1209" s="31"/>
      <c r="D1209" s="31"/>
      <c r="E1209" s="31"/>
      <c r="F1209" s="31"/>
      <c r="G1209" s="65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</row>
    <row r="1210" spans="1:24" x14ac:dyDescent="0.25">
      <c r="A1210" s="159" t="s">
        <v>593</v>
      </c>
      <c r="B1210" s="159"/>
      <c r="C1210" s="159"/>
      <c r="D1210" s="159"/>
      <c r="E1210" s="159"/>
      <c r="F1210" s="159"/>
      <c r="G1210" s="159"/>
      <c r="H1210" s="159"/>
      <c r="I1210" s="159"/>
      <c r="J1210" s="159"/>
      <c r="K1210" s="159"/>
      <c r="L1210" s="159"/>
      <c r="M1210" s="159"/>
      <c r="N1210" s="159"/>
      <c r="O1210" s="159"/>
      <c r="P1210" s="159"/>
      <c r="Q1210" s="159"/>
      <c r="R1210" s="159"/>
      <c r="S1210" s="159"/>
      <c r="T1210" s="159"/>
      <c r="U1210" s="159"/>
      <c r="V1210" s="159"/>
      <c r="W1210" s="159"/>
      <c r="X1210" s="159"/>
    </row>
    <row r="1211" spans="1:24" x14ac:dyDescent="0.25">
      <c r="A1211" s="20"/>
      <c r="B1211" s="20"/>
      <c r="C1211" s="20"/>
      <c r="D1211" s="20"/>
      <c r="E1211" s="20"/>
      <c r="F1211" s="20"/>
      <c r="G1211" s="20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0"/>
      <c r="X1211" s="10"/>
    </row>
    <row r="1212" spans="1:24" ht="15.75" thickBot="1" x14ac:dyDescent="0.3">
      <c r="A1212" s="9" t="s">
        <v>594</v>
      </c>
      <c r="B1212" s="9"/>
      <c r="C1212" s="40"/>
      <c r="D1212" s="32"/>
      <c r="E1212" s="32"/>
      <c r="F1212" s="9"/>
      <c r="G1212" s="33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33"/>
      <c r="W1212" s="10"/>
      <c r="X1212" s="33" t="s">
        <v>584</v>
      </c>
    </row>
    <row r="1213" spans="1:24" ht="30.75" thickBot="1" x14ac:dyDescent="0.3">
      <c r="A1213" s="93" t="s">
        <v>585</v>
      </c>
      <c r="B1213" s="236" t="s">
        <v>595</v>
      </c>
      <c r="C1213" s="232"/>
      <c r="D1213" s="232"/>
      <c r="E1213" s="232"/>
      <c r="F1213" s="232"/>
      <c r="G1213" s="232"/>
      <c r="H1213" s="232"/>
      <c r="I1213" s="232"/>
      <c r="J1213" s="232"/>
      <c r="K1213" s="232"/>
      <c r="L1213" s="232"/>
      <c r="M1213" s="232"/>
      <c r="N1213" s="232"/>
      <c r="O1213" s="232"/>
      <c r="P1213" s="237"/>
      <c r="Q1213" s="236" t="s">
        <v>596</v>
      </c>
      <c r="R1213" s="237"/>
      <c r="S1213" s="255" t="s">
        <v>597</v>
      </c>
      <c r="T1213" s="255"/>
      <c r="U1213" s="256" t="s">
        <v>598</v>
      </c>
      <c r="V1213" s="257"/>
      <c r="W1213" s="232" t="s">
        <v>599</v>
      </c>
      <c r="X1213" s="237"/>
    </row>
    <row r="1214" spans="1:24" ht="15.75" thickBot="1" x14ac:dyDescent="0.3">
      <c r="A1214" s="94">
        <v>1</v>
      </c>
      <c r="B1214" s="236">
        <v>2</v>
      </c>
      <c r="C1214" s="232"/>
      <c r="D1214" s="232"/>
      <c r="E1214" s="232"/>
      <c r="F1214" s="232"/>
      <c r="G1214" s="232"/>
      <c r="H1214" s="232"/>
      <c r="I1214" s="232"/>
      <c r="J1214" s="232"/>
      <c r="K1214" s="232"/>
      <c r="L1214" s="232"/>
      <c r="M1214" s="232"/>
      <c r="N1214" s="232"/>
      <c r="O1214" s="232"/>
      <c r="P1214" s="237"/>
      <c r="Q1214" s="258">
        <v>3</v>
      </c>
      <c r="R1214" s="259"/>
      <c r="S1214" s="260">
        <v>4</v>
      </c>
      <c r="T1214" s="260"/>
      <c r="U1214" s="261">
        <v>5</v>
      </c>
      <c r="V1214" s="262"/>
      <c r="W1214" s="238">
        <v>6</v>
      </c>
      <c r="X1214" s="259"/>
    </row>
    <row r="1215" spans="1:24" x14ac:dyDescent="0.25">
      <c r="A1215" s="34" t="s">
        <v>600</v>
      </c>
      <c r="B1215" s="263" t="s">
        <v>601</v>
      </c>
      <c r="C1215" s="264"/>
      <c r="D1215" s="264"/>
      <c r="E1215" s="264"/>
      <c r="F1215" s="264"/>
      <c r="G1215" s="264"/>
      <c r="H1215" s="264"/>
      <c r="I1215" s="264"/>
      <c r="J1215" s="264"/>
      <c r="K1215" s="264"/>
      <c r="L1215" s="264"/>
      <c r="M1215" s="264"/>
      <c r="N1215" s="264"/>
      <c r="O1215" s="264"/>
      <c r="P1215" s="265"/>
      <c r="Q1215" s="266">
        <v>2654456.17</v>
      </c>
      <c r="R1215" s="267"/>
      <c r="S1215" s="268">
        <v>0</v>
      </c>
      <c r="T1215" s="268"/>
      <c r="U1215" s="266" t="s">
        <v>602</v>
      </c>
      <c r="V1215" s="267"/>
      <c r="W1215" s="269" t="s">
        <v>603</v>
      </c>
      <c r="X1215" s="270"/>
    </row>
    <row r="1216" spans="1:24" ht="15.75" thickBot="1" x14ac:dyDescent="0.3">
      <c r="A1216" s="35" t="s">
        <v>604</v>
      </c>
      <c r="B1216" s="271" t="s">
        <v>605</v>
      </c>
      <c r="C1216" s="272"/>
      <c r="D1216" s="272"/>
      <c r="E1216" s="272"/>
      <c r="F1216" s="272"/>
      <c r="G1216" s="272"/>
      <c r="H1216" s="272"/>
      <c r="I1216" s="272"/>
      <c r="J1216" s="272"/>
      <c r="K1216" s="272"/>
      <c r="L1216" s="272"/>
      <c r="M1216" s="272"/>
      <c r="N1216" s="272"/>
      <c r="O1216" s="272"/>
      <c r="P1216" s="273"/>
      <c r="Q1216" s="274">
        <v>1327228.08</v>
      </c>
      <c r="R1216" s="275"/>
      <c r="S1216" s="276">
        <v>0</v>
      </c>
      <c r="T1216" s="276"/>
      <c r="U1216" s="274" t="s">
        <v>606</v>
      </c>
      <c r="V1216" s="275"/>
      <c r="W1216" s="277" t="s">
        <v>603</v>
      </c>
      <c r="X1216" s="278"/>
    </row>
    <row r="1217" spans="1:24" ht="15.75" thickBot="1" x14ac:dyDescent="0.3">
      <c r="A1217" s="96"/>
      <c r="B1217" s="233" t="s">
        <v>591</v>
      </c>
      <c r="C1217" s="234"/>
      <c r="D1217" s="234"/>
      <c r="E1217" s="234"/>
      <c r="F1217" s="234"/>
      <c r="G1217" s="234"/>
      <c r="H1217" s="234"/>
      <c r="I1217" s="234"/>
      <c r="J1217" s="234"/>
      <c r="K1217" s="234"/>
      <c r="L1217" s="234"/>
      <c r="M1217" s="234"/>
      <c r="N1217" s="234"/>
      <c r="O1217" s="234"/>
      <c r="P1217" s="235"/>
      <c r="Q1217" s="279">
        <f>Q1215+Q1216</f>
        <v>3981684.25</v>
      </c>
      <c r="R1217" s="280"/>
      <c r="S1217" s="281">
        <f>S1215+S1216</f>
        <v>0</v>
      </c>
      <c r="T1217" s="281"/>
      <c r="U1217" s="256"/>
      <c r="V1217" s="257"/>
      <c r="W1217" s="282"/>
      <c r="X1217" s="283"/>
    </row>
    <row r="1218" spans="1:24" x14ac:dyDescent="0.25">
      <c r="A1218" s="36"/>
      <c r="B1218" s="67"/>
      <c r="C1218" s="97"/>
      <c r="D1218" s="98"/>
      <c r="E1218" s="99"/>
      <c r="F1218" s="84"/>
      <c r="G1218" s="84"/>
      <c r="H1218" s="36"/>
      <c r="I1218" s="36"/>
      <c r="J1218" s="36"/>
      <c r="K1218" s="36"/>
      <c r="L1218" s="36"/>
      <c r="M1218" s="36"/>
      <c r="N1218" s="36"/>
      <c r="O1218" s="36"/>
      <c r="P1218" s="36"/>
      <c r="Q1218" s="36"/>
      <c r="R1218" s="36"/>
      <c r="S1218" s="36"/>
      <c r="T1218" s="36"/>
      <c r="U1218" s="36"/>
      <c r="V1218" s="36"/>
      <c r="W1218" s="10"/>
      <c r="X1218" s="10"/>
    </row>
    <row r="1219" spans="1:24" ht="15.75" thickBot="1" x14ac:dyDescent="0.3">
      <c r="A1219" s="9" t="s">
        <v>607</v>
      </c>
      <c r="B1219" s="9"/>
      <c r="C1219" s="40"/>
      <c r="D1219" s="32"/>
      <c r="E1219" s="32"/>
      <c r="F1219" s="9"/>
      <c r="G1219" s="33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37"/>
      <c r="S1219" s="10"/>
      <c r="T1219" s="10"/>
      <c r="U1219" s="10"/>
      <c r="V1219" s="33"/>
      <c r="W1219" s="10"/>
      <c r="X1219" s="33" t="s">
        <v>584</v>
      </c>
    </row>
    <row r="1220" spans="1:24" ht="30.75" thickBot="1" x14ac:dyDescent="0.3">
      <c r="A1220" s="93" t="s">
        <v>585</v>
      </c>
      <c r="B1220" s="236" t="s">
        <v>608</v>
      </c>
      <c r="C1220" s="232"/>
      <c r="D1220" s="232"/>
      <c r="E1220" s="232"/>
      <c r="F1220" s="232"/>
      <c r="G1220" s="232"/>
      <c r="H1220" s="232"/>
      <c r="I1220" s="232"/>
      <c r="J1220" s="232"/>
      <c r="K1220" s="232"/>
      <c r="L1220" s="232"/>
      <c r="M1220" s="232"/>
      <c r="N1220" s="232"/>
      <c r="O1220" s="232"/>
      <c r="P1220" s="237"/>
      <c r="Q1220" s="236" t="s">
        <v>609</v>
      </c>
      <c r="R1220" s="237"/>
      <c r="S1220" s="255" t="s">
        <v>610</v>
      </c>
      <c r="T1220" s="255"/>
      <c r="U1220" s="256" t="s">
        <v>611</v>
      </c>
      <c r="V1220" s="257"/>
      <c r="W1220" s="232" t="s">
        <v>634</v>
      </c>
      <c r="X1220" s="237"/>
    </row>
    <row r="1221" spans="1:24" ht="15.75" thickBot="1" x14ac:dyDescent="0.3">
      <c r="A1221" s="94">
        <v>1</v>
      </c>
      <c r="B1221" s="236">
        <v>2</v>
      </c>
      <c r="C1221" s="232"/>
      <c r="D1221" s="232"/>
      <c r="E1221" s="232"/>
      <c r="F1221" s="232"/>
      <c r="G1221" s="232"/>
      <c r="H1221" s="232"/>
      <c r="I1221" s="232"/>
      <c r="J1221" s="232"/>
      <c r="K1221" s="232"/>
      <c r="L1221" s="232"/>
      <c r="M1221" s="232"/>
      <c r="N1221" s="232"/>
      <c r="O1221" s="232"/>
      <c r="P1221" s="237"/>
      <c r="Q1221" s="236">
        <v>3</v>
      </c>
      <c r="R1221" s="237"/>
      <c r="S1221" s="260">
        <v>4</v>
      </c>
      <c r="T1221" s="260"/>
      <c r="U1221" s="261">
        <v>5</v>
      </c>
      <c r="V1221" s="262"/>
      <c r="W1221" s="238" t="s">
        <v>612</v>
      </c>
      <c r="X1221" s="259"/>
    </row>
    <row r="1222" spans="1:24" ht="15.75" thickBot="1" x14ac:dyDescent="0.3">
      <c r="A1222" s="38" t="s">
        <v>590</v>
      </c>
      <c r="B1222" s="284" t="s">
        <v>590</v>
      </c>
      <c r="C1222" s="285"/>
      <c r="D1222" s="285"/>
      <c r="E1222" s="285"/>
      <c r="F1222" s="285"/>
      <c r="G1222" s="285"/>
      <c r="H1222" s="285"/>
      <c r="I1222" s="285"/>
      <c r="J1222" s="285"/>
      <c r="K1222" s="285"/>
      <c r="L1222" s="285"/>
      <c r="M1222" s="285"/>
      <c r="N1222" s="285"/>
      <c r="O1222" s="285"/>
      <c r="P1222" s="286"/>
      <c r="Q1222" s="287">
        <v>0</v>
      </c>
      <c r="R1222" s="288"/>
      <c r="S1222" s="289">
        <v>0</v>
      </c>
      <c r="T1222" s="289"/>
      <c r="U1222" s="290">
        <v>0</v>
      </c>
      <c r="V1222" s="291"/>
      <c r="W1222" s="292">
        <f>Q1222+S1222-U1222</f>
        <v>0</v>
      </c>
      <c r="X1222" s="293"/>
    </row>
    <row r="1223" spans="1:24" ht="15.75" thickBot="1" x14ac:dyDescent="0.3">
      <c r="A1223" s="96"/>
      <c r="B1223" s="239" t="s">
        <v>591</v>
      </c>
      <c r="C1223" s="240"/>
      <c r="D1223" s="240"/>
      <c r="E1223" s="240"/>
      <c r="F1223" s="240"/>
      <c r="G1223" s="240"/>
      <c r="H1223" s="240"/>
      <c r="I1223" s="240"/>
      <c r="J1223" s="240"/>
      <c r="K1223" s="240"/>
      <c r="L1223" s="240"/>
      <c r="M1223" s="240"/>
      <c r="N1223" s="240"/>
      <c r="O1223" s="240"/>
      <c r="P1223" s="241"/>
      <c r="Q1223" s="279">
        <f>SUM(Q1222:Q1222)</f>
        <v>0</v>
      </c>
      <c r="R1223" s="280"/>
      <c r="S1223" s="281">
        <f>SUM(S1222:S1222)</f>
        <v>0</v>
      </c>
      <c r="T1223" s="281"/>
      <c r="U1223" s="279">
        <f>SUM(U1222:U1222)</f>
        <v>0</v>
      </c>
      <c r="V1223" s="280"/>
      <c r="W1223" s="294">
        <f>SUM(W1222:X1222)</f>
        <v>0</v>
      </c>
      <c r="X1223" s="235"/>
    </row>
    <row r="1224" spans="1:24" x14ac:dyDescent="0.25">
      <c r="A1224" s="36"/>
      <c r="B1224" s="9"/>
      <c r="C1224" s="97"/>
      <c r="D1224" s="97"/>
      <c r="E1224" s="97"/>
      <c r="F1224" s="100"/>
      <c r="G1224" s="101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</row>
    <row r="1225" spans="1:24" x14ac:dyDescent="0.25">
      <c r="A1225" s="36"/>
      <c r="B1225" s="9"/>
      <c r="C1225" s="97"/>
      <c r="D1225" s="97"/>
      <c r="E1225" s="97"/>
      <c r="F1225" s="100"/>
      <c r="G1225" s="101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</row>
    <row r="1226" spans="1:24" x14ac:dyDescent="0.25">
      <c r="A1226" s="36"/>
      <c r="B1226" s="9"/>
      <c r="C1226" s="97"/>
      <c r="D1226" s="97"/>
      <c r="E1226" s="97"/>
      <c r="F1226" s="100"/>
      <c r="G1226" s="101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</row>
    <row r="1227" spans="1:24" x14ac:dyDescent="0.25">
      <c r="A1227" s="36"/>
      <c r="B1227" s="9"/>
      <c r="C1227" s="97"/>
      <c r="D1227" s="97"/>
      <c r="E1227" s="97"/>
      <c r="F1227" s="100"/>
      <c r="G1227" s="101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</row>
    <row r="1228" spans="1:24" x14ac:dyDescent="0.25">
      <c r="A1228" s="36"/>
      <c r="B1228" s="9"/>
      <c r="C1228" s="97"/>
      <c r="D1228" s="97"/>
      <c r="E1228" s="97"/>
      <c r="F1228" s="100"/>
      <c r="G1228" s="101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</row>
    <row r="1229" spans="1:24" x14ac:dyDescent="0.25">
      <c r="A1229" s="36"/>
      <c r="B1229" s="9"/>
      <c r="C1229" s="97"/>
      <c r="D1229" s="97"/>
      <c r="E1229" s="97"/>
      <c r="F1229" s="100"/>
      <c r="G1229" s="101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</row>
    <row r="1230" spans="1:24" x14ac:dyDescent="0.25">
      <c r="A1230" s="36"/>
      <c r="B1230" s="9"/>
      <c r="C1230" s="97"/>
      <c r="D1230" s="97"/>
      <c r="E1230" s="97"/>
      <c r="F1230" s="100"/>
      <c r="G1230" s="101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</row>
    <row r="1231" spans="1:24" x14ac:dyDescent="0.25">
      <c r="A1231" s="159" t="s">
        <v>613</v>
      </c>
      <c r="B1231" s="159"/>
      <c r="C1231" s="159"/>
      <c r="D1231" s="159"/>
      <c r="E1231" s="159"/>
      <c r="F1231" s="159"/>
      <c r="G1231" s="159"/>
      <c r="H1231" s="159"/>
      <c r="I1231" s="159"/>
      <c r="J1231" s="159"/>
      <c r="K1231" s="159"/>
      <c r="L1231" s="159"/>
      <c r="M1231" s="159"/>
      <c r="N1231" s="159"/>
      <c r="O1231" s="159"/>
      <c r="P1231" s="159"/>
      <c r="Q1231" s="159"/>
      <c r="R1231" s="159"/>
      <c r="S1231" s="159"/>
      <c r="T1231" s="159"/>
      <c r="U1231" s="159"/>
      <c r="V1231" s="159"/>
      <c r="W1231" s="159"/>
      <c r="X1231" s="159"/>
    </row>
    <row r="1232" spans="1:24" x14ac:dyDescent="0.25">
      <c r="A1232" s="20"/>
      <c r="B1232" s="20"/>
      <c r="C1232" s="20"/>
      <c r="D1232" s="39"/>
      <c r="E1232" s="39"/>
      <c r="F1232" s="20"/>
      <c r="G1232" s="2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</row>
    <row r="1233" spans="1:24" x14ac:dyDescent="0.25">
      <c r="A1233" s="159" t="s">
        <v>614</v>
      </c>
      <c r="B1233" s="159"/>
      <c r="C1233" s="159"/>
      <c r="D1233" s="159"/>
      <c r="E1233" s="159"/>
      <c r="F1233" s="159"/>
      <c r="G1233" s="159"/>
      <c r="H1233" s="159"/>
      <c r="I1233" s="159"/>
      <c r="J1233" s="159"/>
      <c r="K1233" s="159"/>
      <c r="L1233" s="159"/>
      <c r="M1233" s="159"/>
      <c r="N1233" s="159"/>
      <c r="O1233" s="159"/>
      <c r="P1233" s="159"/>
      <c r="Q1233" s="159"/>
      <c r="R1233" s="159"/>
      <c r="S1233" s="159"/>
      <c r="T1233" s="159"/>
      <c r="U1233" s="159"/>
      <c r="V1233" s="159"/>
      <c r="W1233" s="159"/>
      <c r="X1233" s="159"/>
    </row>
    <row r="1234" spans="1:24" x14ac:dyDescent="0.25">
      <c r="A1234" s="20"/>
      <c r="B1234" s="20"/>
      <c r="C1234" s="20"/>
      <c r="D1234" s="20"/>
      <c r="E1234" s="20"/>
      <c r="F1234" s="20"/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0"/>
      <c r="X1234" s="10"/>
    </row>
    <row r="1235" spans="1:24" ht="15.75" thickBot="1" x14ac:dyDescent="0.3">
      <c r="A1235" s="9" t="s">
        <v>615</v>
      </c>
      <c r="B1235" s="10"/>
      <c r="C1235" s="40"/>
      <c r="D1235" s="32"/>
      <c r="E1235" s="32"/>
      <c r="F1235" s="9"/>
      <c r="G1235" s="33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33"/>
      <c r="W1235" s="9"/>
      <c r="X1235" s="33" t="s">
        <v>584</v>
      </c>
    </row>
    <row r="1236" spans="1:24" ht="30.75" thickBot="1" x14ac:dyDescent="0.3">
      <c r="A1236" s="93" t="s">
        <v>585</v>
      </c>
      <c r="B1236" s="236" t="s">
        <v>616</v>
      </c>
      <c r="C1236" s="232"/>
      <c r="D1236" s="232"/>
      <c r="E1236" s="232"/>
      <c r="F1236" s="232"/>
      <c r="G1236" s="232"/>
      <c r="H1236" s="232"/>
      <c r="I1236" s="232"/>
      <c r="J1236" s="232"/>
      <c r="K1236" s="232"/>
      <c r="L1236" s="232"/>
      <c r="M1236" s="232"/>
      <c r="N1236" s="237"/>
      <c r="O1236" s="236" t="s">
        <v>617</v>
      </c>
      <c r="P1236" s="237"/>
      <c r="Q1236" s="255" t="s">
        <v>618</v>
      </c>
      <c r="R1236" s="255"/>
      <c r="S1236" s="256" t="s">
        <v>619</v>
      </c>
      <c r="T1236" s="257"/>
      <c r="U1236" s="256" t="s">
        <v>635</v>
      </c>
      <c r="V1236" s="257"/>
      <c r="W1236" s="232" t="s">
        <v>620</v>
      </c>
      <c r="X1236" s="237"/>
    </row>
    <row r="1237" spans="1:24" ht="15.75" thickBot="1" x14ac:dyDescent="0.3">
      <c r="A1237" s="94">
        <v>1</v>
      </c>
      <c r="B1237" s="236">
        <v>2</v>
      </c>
      <c r="C1237" s="232"/>
      <c r="D1237" s="232"/>
      <c r="E1237" s="232"/>
      <c r="F1237" s="232"/>
      <c r="G1237" s="232"/>
      <c r="H1237" s="232"/>
      <c r="I1237" s="232"/>
      <c r="J1237" s="232"/>
      <c r="K1237" s="232"/>
      <c r="L1237" s="232"/>
      <c r="M1237" s="232"/>
      <c r="N1237" s="237"/>
      <c r="O1237" s="258">
        <v>3</v>
      </c>
      <c r="P1237" s="259"/>
      <c r="Q1237" s="260">
        <v>4</v>
      </c>
      <c r="R1237" s="260"/>
      <c r="S1237" s="297">
        <v>5</v>
      </c>
      <c r="T1237" s="298"/>
      <c r="U1237" s="242" t="s">
        <v>612</v>
      </c>
      <c r="V1237" s="243"/>
      <c r="W1237" s="244">
        <v>7</v>
      </c>
      <c r="X1237" s="243"/>
    </row>
    <row r="1238" spans="1:24" ht="15.75" thickBot="1" x14ac:dyDescent="0.3">
      <c r="A1238" s="41" t="s">
        <v>590</v>
      </c>
      <c r="B1238" s="299"/>
      <c r="C1238" s="300"/>
      <c r="D1238" s="300"/>
      <c r="E1238" s="300"/>
      <c r="F1238" s="300"/>
      <c r="G1238" s="300"/>
      <c r="H1238" s="300"/>
      <c r="I1238" s="300"/>
      <c r="J1238" s="300"/>
      <c r="K1238" s="300"/>
      <c r="L1238" s="300"/>
      <c r="M1238" s="300"/>
      <c r="N1238" s="301"/>
      <c r="O1238" s="302">
        <v>0</v>
      </c>
      <c r="P1238" s="303"/>
      <c r="Q1238" s="304">
        <v>0</v>
      </c>
      <c r="R1238" s="304"/>
      <c r="S1238" s="302">
        <v>0</v>
      </c>
      <c r="T1238" s="303"/>
      <c r="U1238" s="302">
        <f>O1238+Q1238-S1238</f>
        <v>0</v>
      </c>
      <c r="V1238" s="303"/>
      <c r="W1238" s="305" t="s">
        <v>590</v>
      </c>
      <c r="X1238" s="306"/>
    </row>
    <row r="1239" spans="1:24" ht="15.75" thickBot="1" x14ac:dyDescent="0.3">
      <c r="A1239" s="96"/>
      <c r="B1239" s="239" t="s">
        <v>591</v>
      </c>
      <c r="C1239" s="240"/>
      <c r="D1239" s="240"/>
      <c r="E1239" s="240"/>
      <c r="F1239" s="240"/>
      <c r="G1239" s="240"/>
      <c r="H1239" s="240"/>
      <c r="I1239" s="240"/>
      <c r="J1239" s="240"/>
      <c r="K1239" s="240"/>
      <c r="L1239" s="240"/>
      <c r="M1239" s="240"/>
      <c r="N1239" s="241"/>
      <c r="O1239" s="279">
        <f>SUM(O1238:O1238)</f>
        <v>0</v>
      </c>
      <c r="P1239" s="280"/>
      <c r="Q1239" s="281">
        <f>SUM(Q1238:Q1238)</f>
        <v>0</v>
      </c>
      <c r="R1239" s="281"/>
      <c r="S1239" s="279">
        <f>SUM(S1238:S1238)</f>
        <v>0</v>
      </c>
      <c r="T1239" s="280"/>
      <c r="U1239" s="279">
        <f>SUM(U1238:U1238)</f>
        <v>0</v>
      </c>
      <c r="V1239" s="280"/>
      <c r="W1239" s="307"/>
      <c r="X1239" s="308"/>
    </row>
    <row r="1240" spans="1:24" x14ac:dyDescent="0.25">
      <c r="A1240" s="102"/>
      <c r="B1240" s="103"/>
      <c r="C1240" s="103"/>
      <c r="D1240" s="103"/>
      <c r="E1240" s="103"/>
      <c r="F1240" s="103"/>
      <c r="G1240" s="103"/>
      <c r="H1240" s="103"/>
      <c r="I1240" s="103"/>
      <c r="J1240" s="103"/>
      <c r="K1240" s="103"/>
      <c r="L1240" s="103"/>
      <c r="M1240" s="103"/>
      <c r="N1240" s="103"/>
      <c r="O1240" s="104"/>
      <c r="P1240" s="104"/>
      <c r="Q1240" s="104"/>
      <c r="R1240" s="104"/>
      <c r="S1240" s="104"/>
      <c r="T1240" s="104"/>
      <c r="U1240" s="104"/>
      <c r="V1240" s="104"/>
      <c r="W1240" s="105"/>
      <c r="X1240" s="105"/>
    </row>
    <row r="1241" spans="1:24" x14ac:dyDescent="0.25">
      <c r="A1241" s="36"/>
      <c r="B1241" s="36"/>
      <c r="C1241" s="36"/>
      <c r="D1241" s="106"/>
      <c r="E1241" s="106"/>
      <c r="F1241" s="36"/>
      <c r="G1241" s="107"/>
      <c r="H1241" s="9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</row>
    <row r="1242" spans="1:24" ht="15.75" thickBot="1" x14ac:dyDescent="0.3">
      <c r="A1242" s="9" t="s">
        <v>621</v>
      </c>
      <c r="B1242" s="10"/>
      <c r="C1242" s="40"/>
      <c r="D1242" s="32"/>
      <c r="E1242" s="32"/>
      <c r="F1242" s="9"/>
      <c r="G1242" s="33"/>
      <c r="H1242" s="9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33" t="s">
        <v>584</v>
      </c>
    </row>
    <row r="1243" spans="1:24" ht="30.75" thickBot="1" x14ac:dyDescent="0.3">
      <c r="A1243" s="93" t="s">
        <v>585</v>
      </c>
      <c r="B1243" s="236" t="s">
        <v>622</v>
      </c>
      <c r="C1243" s="232"/>
      <c r="D1243" s="232"/>
      <c r="E1243" s="232"/>
      <c r="F1243" s="232"/>
      <c r="G1243" s="232"/>
      <c r="H1243" s="232"/>
      <c r="I1243" s="232"/>
      <c r="J1243" s="232"/>
      <c r="K1243" s="232"/>
      <c r="L1243" s="232"/>
      <c r="M1243" s="232"/>
      <c r="N1243" s="232"/>
      <c r="O1243" s="232"/>
      <c r="P1243" s="237"/>
      <c r="Q1243" s="236" t="s">
        <v>623</v>
      </c>
      <c r="R1243" s="237"/>
      <c r="S1243" s="255" t="s">
        <v>624</v>
      </c>
      <c r="T1243" s="255"/>
      <c r="U1243" s="256" t="s">
        <v>625</v>
      </c>
      <c r="V1243" s="257"/>
      <c r="W1243" s="232" t="s">
        <v>626</v>
      </c>
      <c r="X1243" s="237"/>
    </row>
    <row r="1244" spans="1:24" ht="15.75" thickBot="1" x14ac:dyDescent="0.3">
      <c r="A1244" s="108">
        <v>1</v>
      </c>
      <c r="B1244" s="239">
        <v>2</v>
      </c>
      <c r="C1244" s="240"/>
      <c r="D1244" s="240"/>
      <c r="E1244" s="240"/>
      <c r="F1244" s="240"/>
      <c r="G1244" s="240"/>
      <c r="H1244" s="240"/>
      <c r="I1244" s="240"/>
      <c r="J1244" s="240"/>
      <c r="K1244" s="240"/>
      <c r="L1244" s="240"/>
      <c r="M1244" s="240"/>
      <c r="N1244" s="240"/>
      <c r="O1244" s="240"/>
      <c r="P1244" s="241"/>
      <c r="Q1244" s="242">
        <v>3</v>
      </c>
      <c r="R1244" s="243"/>
      <c r="S1244" s="311">
        <v>4</v>
      </c>
      <c r="T1244" s="311"/>
      <c r="U1244" s="297">
        <v>5</v>
      </c>
      <c r="V1244" s="298"/>
      <c r="W1244" s="244" t="s">
        <v>627</v>
      </c>
      <c r="X1244" s="243"/>
    </row>
    <row r="1245" spans="1:24" ht="15.75" thickBot="1" x14ac:dyDescent="0.3">
      <c r="A1245" s="42" t="s">
        <v>590</v>
      </c>
      <c r="B1245" s="312" t="s">
        <v>590</v>
      </c>
      <c r="C1245" s="305"/>
      <c r="D1245" s="305"/>
      <c r="E1245" s="305"/>
      <c r="F1245" s="305"/>
      <c r="G1245" s="305"/>
      <c r="H1245" s="305"/>
      <c r="I1245" s="305"/>
      <c r="J1245" s="305"/>
      <c r="K1245" s="305"/>
      <c r="L1245" s="305"/>
      <c r="M1245" s="305"/>
      <c r="N1245" s="305"/>
      <c r="O1245" s="305"/>
      <c r="P1245" s="306"/>
      <c r="Q1245" s="313">
        <v>0</v>
      </c>
      <c r="R1245" s="314"/>
      <c r="S1245" s="251">
        <v>0</v>
      </c>
      <c r="T1245" s="251"/>
      <c r="U1245" s="249">
        <v>0</v>
      </c>
      <c r="V1245" s="250"/>
      <c r="W1245" s="315">
        <v>0</v>
      </c>
      <c r="X1245" s="314"/>
    </row>
    <row r="1246" spans="1:24" ht="15.75" thickBot="1" x14ac:dyDescent="0.3">
      <c r="A1246" s="96"/>
      <c r="B1246" s="239" t="s">
        <v>591</v>
      </c>
      <c r="C1246" s="240"/>
      <c r="D1246" s="240"/>
      <c r="E1246" s="240"/>
      <c r="F1246" s="240"/>
      <c r="G1246" s="240"/>
      <c r="H1246" s="240"/>
      <c r="I1246" s="240"/>
      <c r="J1246" s="240"/>
      <c r="K1246" s="240"/>
      <c r="L1246" s="240"/>
      <c r="M1246" s="240"/>
      <c r="N1246" s="240"/>
      <c r="O1246" s="240"/>
      <c r="P1246" s="241"/>
      <c r="Q1246" s="295">
        <f>SUM(Q1245)</f>
        <v>0</v>
      </c>
      <c r="R1246" s="296"/>
      <c r="S1246" s="294">
        <f>SUM(S1245)</f>
        <v>0</v>
      </c>
      <c r="T1246" s="294"/>
      <c r="U1246" s="295">
        <f>SUM(U1245)</f>
        <v>0</v>
      </c>
      <c r="V1246" s="296"/>
      <c r="W1246" s="294">
        <f>SUM(W1245)</f>
        <v>0</v>
      </c>
      <c r="X1246" s="235"/>
    </row>
    <row r="1247" spans="1:24" x14ac:dyDescent="0.25">
      <c r="A1247" s="10"/>
      <c r="B1247" s="10"/>
      <c r="C1247" s="10"/>
      <c r="D1247" s="31"/>
      <c r="E1247" s="31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</row>
    <row r="1248" spans="1:24" x14ac:dyDescent="0.25">
      <c r="A1248" s="10"/>
      <c r="B1248" s="10" t="s">
        <v>636</v>
      </c>
      <c r="C1248" s="10"/>
      <c r="D1248" s="31"/>
      <c r="E1248" s="31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</row>
    <row r="1249" spans="1:24" x14ac:dyDescent="0.25">
      <c r="A1249" s="10"/>
      <c r="B1249" s="10"/>
      <c r="C1249" s="10"/>
      <c r="D1249" s="31"/>
      <c r="E1249" s="31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</row>
    <row r="1250" spans="1:24" x14ac:dyDescent="0.25">
      <c r="A1250" s="159" t="s">
        <v>628</v>
      </c>
      <c r="B1250" s="159"/>
      <c r="C1250" s="159"/>
      <c r="D1250" s="159"/>
      <c r="E1250" s="159"/>
      <c r="F1250" s="159"/>
      <c r="G1250" s="159"/>
      <c r="H1250" s="159"/>
      <c r="I1250" s="159"/>
      <c r="J1250" s="159"/>
      <c r="K1250" s="159"/>
      <c r="L1250" s="159"/>
      <c r="M1250" s="159"/>
      <c r="N1250" s="159"/>
      <c r="O1250" s="159"/>
      <c r="P1250" s="159"/>
      <c r="Q1250" s="159"/>
      <c r="R1250" s="159"/>
      <c r="S1250" s="159"/>
      <c r="T1250" s="159"/>
      <c r="U1250" s="159"/>
      <c r="V1250" s="159"/>
      <c r="W1250" s="159"/>
      <c r="X1250" s="159"/>
    </row>
    <row r="1251" spans="1:24" x14ac:dyDescent="0.25">
      <c r="A1251" s="10"/>
      <c r="B1251" s="10"/>
      <c r="C1251" s="10"/>
      <c r="D1251" s="31"/>
      <c r="E1251" s="31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</row>
    <row r="1252" spans="1:24" x14ac:dyDescent="0.25">
      <c r="A1252" s="10"/>
      <c r="B1252" s="10"/>
      <c r="C1252" s="10"/>
      <c r="D1252" s="31"/>
      <c r="E1252" s="31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</row>
    <row r="1253" spans="1:24" x14ac:dyDescent="0.25">
      <c r="A1253" s="159" t="s">
        <v>629</v>
      </c>
      <c r="B1253" s="159"/>
      <c r="C1253" s="159"/>
      <c r="D1253" s="159"/>
      <c r="E1253" s="159"/>
      <c r="F1253" s="159"/>
      <c r="G1253" s="159"/>
      <c r="H1253" s="159"/>
      <c r="I1253" s="159"/>
      <c r="J1253" s="159"/>
      <c r="K1253" s="159"/>
      <c r="L1253" s="159"/>
      <c r="M1253" s="159"/>
      <c r="N1253" s="159"/>
      <c r="O1253" s="159"/>
      <c r="P1253" s="159"/>
      <c r="Q1253" s="159"/>
      <c r="R1253" s="159"/>
      <c r="S1253" s="159"/>
      <c r="T1253" s="159"/>
      <c r="U1253" s="159"/>
      <c r="V1253" s="159"/>
      <c r="W1253" s="159"/>
      <c r="X1253" s="159"/>
    </row>
    <row r="1254" spans="1:24" x14ac:dyDescent="0.25">
      <c r="A1254" s="20"/>
      <c r="B1254" s="20"/>
      <c r="C1254" s="20"/>
      <c r="D1254" s="20"/>
      <c r="E1254" s="20"/>
      <c r="F1254" s="20"/>
      <c r="G1254" s="20"/>
      <c r="H1254" s="20"/>
      <c r="I1254" s="20"/>
      <c r="J1254" s="20"/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  <c r="W1254" s="10"/>
      <c r="X1254" s="10"/>
    </row>
    <row r="1255" spans="1:24" x14ac:dyDescent="0.25">
      <c r="A1255" s="10"/>
      <c r="B1255" s="10" t="s">
        <v>637</v>
      </c>
      <c r="C1255" s="10"/>
      <c r="D1255" s="31"/>
      <c r="E1255" s="31"/>
      <c r="F1255" s="10"/>
      <c r="G1255" s="10"/>
      <c r="H1255" s="9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</row>
    <row r="1256" spans="1:24" x14ac:dyDescent="0.25">
      <c r="A1256" s="30"/>
      <c r="B1256" s="10"/>
      <c r="C1256" s="65"/>
      <c r="D1256" s="31"/>
      <c r="E1256" s="31"/>
      <c r="F1256" s="65"/>
      <c r="G1256" s="65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43"/>
      <c r="S1256" s="10"/>
      <c r="T1256" s="10"/>
      <c r="U1256" s="10"/>
      <c r="V1256" s="10"/>
      <c r="W1256" s="10"/>
      <c r="X1256" s="10"/>
    </row>
    <row r="1257" spans="1:24" x14ac:dyDescent="0.25">
      <c r="A1257" s="30"/>
      <c r="B1257" s="10"/>
      <c r="C1257" s="65"/>
      <c r="D1257" s="31"/>
      <c r="E1257" s="31"/>
      <c r="F1257" s="65"/>
      <c r="G1257" s="65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</row>
    <row r="1258" spans="1:24" x14ac:dyDescent="0.25">
      <c r="A1258" s="30"/>
      <c r="B1258" s="10"/>
      <c r="C1258" s="65"/>
      <c r="D1258" s="31"/>
      <c r="E1258" s="31"/>
      <c r="F1258" s="65"/>
      <c r="G1258" s="65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</row>
    <row r="1259" spans="1:24" x14ac:dyDescent="0.25">
      <c r="A1259" s="30"/>
      <c r="B1259" s="10"/>
      <c r="C1259" s="65"/>
      <c r="D1259" s="31"/>
      <c r="E1259" s="31"/>
      <c r="F1259" s="65"/>
      <c r="G1259" s="65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</row>
    <row r="1260" spans="1:24" x14ac:dyDescent="0.25">
      <c r="A1260" s="309" t="s">
        <v>630</v>
      </c>
      <c r="B1260" s="309"/>
      <c r="C1260" s="309"/>
      <c r="D1260" s="309"/>
      <c r="E1260" s="309"/>
      <c r="F1260" s="309"/>
      <c r="G1260" s="309"/>
      <c r="H1260" s="309"/>
      <c r="I1260" s="309"/>
      <c r="J1260" s="309"/>
      <c r="K1260" s="309"/>
      <c r="L1260" s="309"/>
      <c r="M1260" s="309"/>
      <c r="N1260" s="309"/>
      <c r="O1260" s="309"/>
      <c r="P1260" s="309"/>
      <c r="Q1260" s="309"/>
      <c r="R1260" s="309"/>
      <c r="S1260" s="309"/>
      <c r="T1260" s="309"/>
      <c r="U1260" s="309"/>
      <c r="V1260" s="309"/>
      <c r="W1260" s="309"/>
      <c r="X1260" s="309"/>
    </row>
    <row r="1261" spans="1:24" x14ac:dyDescent="0.25">
      <c r="A1261" s="44"/>
      <c r="B1261" s="44"/>
      <c r="C1261" s="44"/>
      <c r="D1261" s="39"/>
      <c r="E1261" s="39"/>
      <c r="F1261" s="44"/>
      <c r="G1261" s="44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</row>
    <row r="1262" spans="1:24" x14ac:dyDescent="0.25">
      <c r="A1262" s="44"/>
      <c r="B1262" s="44"/>
      <c r="C1262" s="44"/>
      <c r="D1262" s="39"/>
      <c r="E1262" s="39"/>
      <c r="F1262" s="44"/>
      <c r="G1262" s="44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</row>
    <row r="1263" spans="1:24" x14ac:dyDescent="0.25">
      <c r="A1263" s="159" t="s">
        <v>631</v>
      </c>
      <c r="B1263" s="159"/>
      <c r="C1263" s="159"/>
      <c r="D1263" s="159"/>
      <c r="E1263" s="159"/>
      <c r="F1263" s="159"/>
      <c r="G1263" s="159"/>
      <c r="H1263" s="159"/>
      <c r="I1263" s="159"/>
      <c r="J1263" s="159"/>
      <c r="K1263" s="159"/>
      <c r="L1263" s="159"/>
      <c r="M1263" s="159"/>
      <c r="N1263" s="159"/>
      <c r="O1263" s="159"/>
      <c r="P1263" s="159"/>
      <c r="Q1263" s="159"/>
      <c r="R1263" s="159"/>
      <c r="S1263" s="159"/>
      <c r="T1263" s="159"/>
      <c r="U1263" s="159"/>
      <c r="V1263" s="159"/>
      <c r="W1263" s="159"/>
      <c r="X1263" s="159"/>
    </row>
    <row r="1264" spans="1:24" x14ac:dyDescent="0.25">
      <c r="A1264" s="10"/>
      <c r="B1264" s="10" t="s">
        <v>638</v>
      </c>
      <c r="C1264" s="10"/>
      <c r="D1264" s="31"/>
      <c r="E1264" s="31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</row>
    <row r="1265" spans="1:24" x14ac:dyDescent="0.25">
      <c r="A1265" s="10"/>
      <c r="B1265" s="10"/>
      <c r="C1265" s="10"/>
      <c r="D1265" s="31"/>
      <c r="E1265" s="31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</row>
    <row r="1266" spans="1:24" x14ac:dyDescent="0.25">
      <c r="A1266" s="10"/>
      <c r="B1266" s="10"/>
      <c r="C1266" s="10"/>
      <c r="D1266" s="31"/>
      <c r="E1266" s="31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</row>
    <row r="1267" spans="1:24" x14ac:dyDescent="0.25">
      <c r="A1267" s="10"/>
      <c r="B1267" s="10"/>
      <c r="C1267" s="10"/>
      <c r="D1267" s="31"/>
      <c r="E1267" s="31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</row>
    <row r="1268" spans="1:24" x14ac:dyDescent="0.25">
      <c r="A1268" s="10"/>
      <c r="B1268" s="10"/>
      <c r="C1268" s="65"/>
      <c r="D1268" s="83"/>
      <c r="E1268" s="10"/>
      <c r="F1268" s="10"/>
      <c r="G1268" s="109"/>
      <c r="H1268" s="10"/>
      <c r="I1268" s="10"/>
      <c r="J1268" s="10"/>
      <c r="K1268" s="10"/>
      <c r="L1268" s="10"/>
      <c r="M1268" s="10"/>
      <c r="N1268" s="10"/>
      <c r="O1268" s="10"/>
      <c r="P1268" s="10"/>
      <c r="Q1268" s="251"/>
      <c r="R1268" s="251"/>
      <c r="S1268" s="251"/>
      <c r="T1268" s="310" t="s">
        <v>632</v>
      </c>
      <c r="U1268" s="310"/>
      <c r="V1268" s="310"/>
      <c r="W1268" s="10"/>
      <c r="X1268" s="10"/>
    </row>
    <row r="1269" spans="1:24" x14ac:dyDescent="0.25">
      <c r="A1269" s="10"/>
      <c r="B1269" s="9"/>
      <c r="C1269" s="65"/>
      <c r="D1269" s="31"/>
      <c r="E1269" s="10"/>
      <c r="F1269" s="10"/>
      <c r="G1269" s="65"/>
      <c r="H1269" s="10"/>
      <c r="I1269" s="10"/>
      <c r="J1269" s="10"/>
      <c r="K1269" s="10"/>
      <c r="L1269" s="10"/>
      <c r="M1269" s="10"/>
      <c r="N1269" s="10"/>
      <c r="O1269" s="10"/>
      <c r="P1269" s="10"/>
      <c r="Q1269" s="251"/>
      <c r="R1269" s="251"/>
      <c r="S1269" s="251"/>
      <c r="T1269" s="310" t="s">
        <v>639</v>
      </c>
      <c r="U1269" s="310"/>
      <c r="V1269" s="310"/>
      <c r="W1269" s="10"/>
      <c r="X1269" s="10"/>
    </row>
    <row r="1270" spans="1:24" x14ac:dyDescent="0.25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</row>
    <row r="1271" spans="1:24" x14ac:dyDescent="0.25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</row>
    <row r="1272" spans="1:24" x14ac:dyDescent="0.25">
      <c r="A1272" s="85"/>
      <c r="B1272" s="85"/>
      <c r="C1272" s="85"/>
      <c r="D1272" s="85"/>
      <c r="E1272" s="85"/>
      <c r="F1272" s="85"/>
      <c r="G1272" s="85"/>
      <c r="H1272" s="85"/>
      <c r="I1272" s="85"/>
      <c r="J1272" s="85"/>
      <c r="K1272" s="85"/>
      <c r="L1272" s="85"/>
      <c r="M1272" s="85"/>
      <c r="N1272" s="85"/>
      <c r="O1272" s="85"/>
      <c r="P1272" s="85"/>
      <c r="Q1272" s="85"/>
      <c r="R1272" s="85"/>
      <c r="S1272" s="85"/>
      <c r="T1272" s="85"/>
      <c r="U1272" s="85"/>
      <c r="V1272" s="85"/>
      <c r="W1272" s="85"/>
      <c r="X1272" s="85"/>
    </row>
  </sheetData>
  <mergeCells count="5261">
    <mergeCell ref="A240:L240"/>
    <mergeCell ref="M240:N240"/>
    <mergeCell ref="O240:P240"/>
    <mergeCell ref="Q240:R240"/>
    <mergeCell ref="S240:T240"/>
    <mergeCell ref="U240:V240"/>
    <mergeCell ref="W240:X240"/>
    <mergeCell ref="M243:N243"/>
    <mergeCell ref="O243:P243"/>
    <mergeCell ref="Q243:R243"/>
    <mergeCell ref="S243:T243"/>
    <mergeCell ref="U243:V243"/>
    <mergeCell ref="W243:X243"/>
    <mergeCell ref="A338:L338"/>
    <mergeCell ref="M338:N338"/>
    <mergeCell ref="O338:P338"/>
    <mergeCell ref="Q338:R338"/>
    <mergeCell ref="S338:T338"/>
    <mergeCell ref="U338:V338"/>
    <mergeCell ref="W338:X338"/>
    <mergeCell ref="Q301:R301"/>
    <mergeCell ref="S301:T301"/>
    <mergeCell ref="U301:V301"/>
    <mergeCell ref="S309:T309"/>
    <mergeCell ref="U309:V309"/>
    <mergeCell ref="W307:X307"/>
    <mergeCell ref="M308:N308"/>
    <mergeCell ref="O308:P308"/>
    <mergeCell ref="Q308:R308"/>
    <mergeCell ref="S308:T308"/>
    <mergeCell ref="U308:V308"/>
    <mergeCell ref="M307:N307"/>
    <mergeCell ref="O307:P307"/>
    <mergeCell ref="A263:L263"/>
    <mergeCell ref="M263:N263"/>
    <mergeCell ref="O263:P263"/>
    <mergeCell ref="Q263:R263"/>
    <mergeCell ref="A1250:X1250"/>
    <mergeCell ref="A1253:X1253"/>
    <mergeCell ref="A1260:X1260"/>
    <mergeCell ref="A1263:X1263"/>
    <mergeCell ref="Q1268:S1268"/>
    <mergeCell ref="T1268:V1268"/>
    <mergeCell ref="Q1269:S1269"/>
    <mergeCell ref="T1269:V1269"/>
    <mergeCell ref="B1243:P1243"/>
    <mergeCell ref="Q1243:R1243"/>
    <mergeCell ref="S1243:T1243"/>
    <mergeCell ref="U1243:V1243"/>
    <mergeCell ref="W1243:X1243"/>
    <mergeCell ref="B1244:P1244"/>
    <mergeCell ref="Q1244:R1244"/>
    <mergeCell ref="S1244:T1244"/>
    <mergeCell ref="U1244:V1244"/>
    <mergeCell ref="W1244:X1244"/>
    <mergeCell ref="B1245:P1245"/>
    <mergeCell ref="Q1245:R1245"/>
    <mergeCell ref="S1245:T1245"/>
    <mergeCell ref="U1245:V1245"/>
    <mergeCell ref="W1245:X1245"/>
    <mergeCell ref="B1246:P1246"/>
    <mergeCell ref="Q1246:R1246"/>
    <mergeCell ref="S1246:T1246"/>
    <mergeCell ref="U1246:V1246"/>
    <mergeCell ref="W1246:X1246"/>
    <mergeCell ref="B1237:N1237"/>
    <mergeCell ref="O1237:P1237"/>
    <mergeCell ref="Q1237:R1237"/>
    <mergeCell ref="S1237:T1237"/>
    <mergeCell ref="U1237:V1237"/>
    <mergeCell ref="W1237:X1237"/>
    <mergeCell ref="B1238:N1238"/>
    <mergeCell ref="O1238:P1238"/>
    <mergeCell ref="Q1238:R1238"/>
    <mergeCell ref="S1238:T1238"/>
    <mergeCell ref="U1238:V1238"/>
    <mergeCell ref="W1238:X1238"/>
    <mergeCell ref="B1239:N1239"/>
    <mergeCell ref="O1239:P1239"/>
    <mergeCell ref="Q1239:R1239"/>
    <mergeCell ref="S1239:T1239"/>
    <mergeCell ref="U1239:V1239"/>
    <mergeCell ref="W1239:X1239"/>
    <mergeCell ref="B1222:P1222"/>
    <mergeCell ref="Q1222:R1222"/>
    <mergeCell ref="S1222:T1222"/>
    <mergeCell ref="U1222:V1222"/>
    <mergeCell ref="W1222:X1222"/>
    <mergeCell ref="B1223:P1223"/>
    <mergeCell ref="Q1223:R1223"/>
    <mergeCell ref="S1223:T1223"/>
    <mergeCell ref="U1223:V1223"/>
    <mergeCell ref="W1223:X1223"/>
    <mergeCell ref="A1231:X1231"/>
    <mergeCell ref="A1233:X1233"/>
    <mergeCell ref="B1236:N1236"/>
    <mergeCell ref="O1236:P1236"/>
    <mergeCell ref="Q1236:R1236"/>
    <mergeCell ref="S1236:T1236"/>
    <mergeCell ref="U1236:V1236"/>
    <mergeCell ref="W1236:X1236"/>
    <mergeCell ref="B1216:P1216"/>
    <mergeCell ref="Q1216:R1216"/>
    <mergeCell ref="S1216:T1216"/>
    <mergeCell ref="U1216:V1216"/>
    <mergeCell ref="W1216:X1216"/>
    <mergeCell ref="B1217:P1217"/>
    <mergeCell ref="Q1217:R1217"/>
    <mergeCell ref="S1217:T1217"/>
    <mergeCell ref="U1217:V1217"/>
    <mergeCell ref="W1217:X1217"/>
    <mergeCell ref="B1220:P1220"/>
    <mergeCell ref="Q1220:R1220"/>
    <mergeCell ref="S1220:T1220"/>
    <mergeCell ref="U1220:V1220"/>
    <mergeCell ref="W1220:X1220"/>
    <mergeCell ref="B1221:P1221"/>
    <mergeCell ref="Q1221:R1221"/>
    <mergeCell ref="S1221:T1221"/>
    <mergeCell ref="U1221:V1221"/>
    <mergeCell ref="W1221:X1221"/>
    <mergeCell ref="A1208:X1208"/>
    <mergeCell ref="A1210:X1210"/>
    <mergeCell ref="B1213:P1213"/>
    <mergeCell ref="Q1213:R1213"/>
    <mergeCell ref="S1213:T1213"/>
    <mergeCell ref="U1213:V1213"/>
    <mergeCell ref="W1213:X1213"/>
    <mergeCell ref="B1214:P1214"/>
    <mergeCell ref="Q1214:R1214"/>
    <mergeCell ref="S1214:T1214"/>
    <mergeCell ref="U1214:V1214"/>
    <mergeCell ref="W1214:X1214"/>
    <mergeCell ref="B1215:P1215"/>
    <mergeCell ref="Q1215:R1215"/>
    <mergeCell ref="S1215:T1215"/>
    <mergeCell ref="U1215:V1215"/>
    <mergeCell ref="W1215:X1215"/>
    <mergeCell ref="A1194:X1194"/>
    <mergeCell ref="A1197:X1197"/>
    <mergeCell ref="B1200:J1200"/>
    <mergeCell ref="K1200:T1200"/>
    <mergeCell ref="U1200:V1200"/>
    <mergeCell ref="W1200:X1200"/>
    <mergeCell ref="B1201:J1201"/>
    <mergeCell ref="K1201:T1201"/>
    <mergeCell ref="U1201:V1201"/>
    <mergeCell ref="W1201:X1201"/>
    <mergeCell ref="B1202:J1202"/>
    <mergeCell ref="K1202:T1202"/>
    <mergeCell ref="U1202:V1202"/>
    <mergeCell ref="W1202:X1202"/>
    <mergeCell ref="B1203:J1203"/>
    <mergeCell ref="K1203:T1203"/>
    <mergeCell ref="U1203:V1203"/>
    <mergeCell ref="W1203:X1203"/>
    <mergeCell ref="S926:T926"/>
    <mergeCell ref="U926:V926"/>
    <mergeCell ref="W926:X926"/>
    <mergeCell ref="E944:P945"/>
    <mergeCell ref="Q945:R945"/>
    <mergeCell ref="S945:T945"/>
    <mergeCell ref="U945:V945"/>
    <mergeCell ref="W945:X945"/>
    <mergeCell ref="E957:P958"/>
    <mergeCell ref="Q958:R958"/>
    <mergeCell ref="S958:T958"/>
    <mergeCell ref="U958:V958"/>
    <mergeCell ref="W958:X958"/>
    <mergeCell ref="E971:P972"/>
    <mergeCell ref="Q972:R972"/>
    <mergeCell ref="S972:T972"/>
    <mergeCell ref="U972:V972"/>
    <mergeCell ref="W972:X972"/>
    <mergeCell ref="Q970:R970"/>
    <mergeCell ref="S970:T970"/>
    <mergeCell ref="U970:V970"/>
    <mergeCell ref="W970:X970"/>
    <mergeCell ref="Q971:R971"/>
    <mergeCell ref="S971:T971"/>
    <mergeCell ref="U971:V971"/>
    <mergeCell ref="W971:X971"/>
    <mergeCell ref="Q947:R947"/>
    <mergeCell ref="S947:T947"/>
    <mergeCell ref="U947:V947"/>
    <mergeCell ref="W947:X947"/>
    <mergeCell ref="Q948:R948"/>
    <mergeCell ref="S934:T934"/>
    <mergeCell ref="E675:P676"/>
    <mergeCell ref="E901:P902"/>
    <mergeCell ref="E925:P926"/>
    <mergeCell ref="E985:P986"/>
    <mergeCell ref="E1006:P1007"/>
    <mergeCell ref="A375:B375"/>
    <mergeCell ref="C375:J375"/>
    <mergeCell ref="Q1186:R1186"/>
    <mergeCell ref="S1186:T1186"/>
    <mergeCell ref="U1186:V1186"/>
    <mergeCell ref="W1186:X1186"/>
    <mergeCell ref="Q1187:R1187"/>
    <mergeCell ref="S1187:T1187"/>
    <mergeCell ref="U1187:V1187"/>
    <mergeCell ref="W1187:X1187"/>
    <mergeCell ref="Q1188:R1188"/>
    <mergeCell ref="S1188:T1188"/>
    <mergeCell ref="U1188:V1188"/>
    <mergeCell ref="W1188:X1188"/>
    <mergeCell ref="Q1158:R1158"/>
    <mergeCell ref="S1158:T1158"/>
    <mergeCell ref="U1158:V1158"/>
    <mergeCell ref="W1158:X1158"/>
    <mergeCell ref="Q1159:R1159"/>
    <mergeCell ref="S1159:T1159"/>
    <mergeCell ref="U1159:V1159"/>
    <mergeCell ref="W1159:X1159"/>
    <mergeCell ref="Q1160:R1160"/>
    <mergeCell ref="S1160:T1160"/>
    <mergeCell ref="U1160:V1160"/>
    <mergeCell ref="W1160:X1160"/>
    <mergeCell ref="Q926:R926"/>
    <mergeCell ref="Q1189:R1189"/>
    <mergeCell ref="S1189:T1189"/>
    <mergeCell ref="U1189:V1189"/>
    <mergeCell ref="W1189:X1189"/>
    <mergeCell ref="Q1190:R1190"/>
    <mergeCell ref="S1190:T1190"/>
    <mergeCell ref="U1190:V1190"/>
    <mergeCell ref="W1190:X1190"/>
    <mergeCell ref="Q1168:R1168"/>
    <mergeCell ref="S1168:T1168"/>
    <mergeCell ref="U1168:V1168"/>
    <mergeCell ref="W1168:X1168"/>
    <mergeCell ref="Q1169:R1169"/>
    <mergeCell ref="S1169:T1169"/>
    <mergeCell ref="U1169:V1169"/>
    <mergeCell ref="W1169:X1169"/>
    <mergeCell ref="Q1170:R1170"/>
    <mergeCell ref="S1170:T1170"/>
    <mergeCell ref="U1170:V1170"/>
    <mergeCell ref="W1170:X1170"/>
    <mergeCell ref="Q1171:R1171"/>
    <mergeCell ref="S1171:T1171"/>
    <mergeCell ref="U1171:V1171"/>
    <mergeCell ref="W1171:X1171"/>
    <mergeCell ref="Q1180:R1180"/>
    <mergeCell ref="S1180:T1180"/>
    <mergeCell ref="U1180:V1180"/>
    <mergeCell ref="W1180:X1180"/>
    <mergeCell ref="Q1185:R1185"/>
    <mergeCell ref="S1185:T1185"/>
    <mergeCell ref="U1185:V1185"/>
    <mergeCell ref="W1185:X1185"/>
    <mergeCell ref="W1162:X1162"/>
    <mergeCell ref="Q1148:R1148"/>
    <mergeCell ref="S1148:T1148"/>
    <mergeCell ref="U1148:V1148"/>
    <mergeCell ref="W1148:X1148"/>
    <mergeCell ref="Q1149:R1149"/>
    <mergeCell ref="S1149:T1149"/>
    <mergeCell ref="U1149:V1149"/>
    <mergeCell ref="W1149:X1149"/>
    <mergeCell ref="Q1150:R1150"/>
    <mergeCell ref="S1150:T1150"/>
    <mergeCell ref="U1150:V1150"/>
    <mergeCell ref="W1150:X1150"/>
    <mergeCell ref="Q1151:R1151"/>
    <mergeCell ref="S1151:T1151"/>
    <mergeCell ref="U1151:V1151"/>
    <mergeCell ref="W1151:X1151"/>
    <mergeCell ref="Q1152:R1152"/>
    <mergeCell ref="S1152:T1152"/>
    <mergeCell ref="U1152:V1152"/>
    <mergeCell ref="W1152:X1152"/>
    <mergeCell ref="Q1153:R1153"/>
    <mergeCell ref="S1153:T1153"/>
    <mergeCell ref="U1153:V1153"/>
    <mergeCell ref="W1153:X1153"/>
    <mergeCell ref="Q1154:R1154"/>
    <mergeCell ref="S1154:T1154"/>
    <mergeCell ref="U1154:V1154"/>
    <mergeCell ref="W1154:X1154"/>
    <mergeCell ref="Q1138:R1138"/>
    <mergeCell ref="S1138:T1138"/>
    <mergeCell ref="U1138:V1138"/>
    <mergeCell ref="W1138:X1138"/>
    <mergeCell ref="Q1139:R1139"/>
    <mergeCell ref="S1139:T1139"/>
    <mergeCell ref="U1139:V1139"/>
    <mergeCell ref="W1139:X1139"/>
    <mergeCell ref="Q1140:R1140"/>
    <mergeCell ref="S1140:T1140"/>
    <mergeCell ref="U1140:V1140"/>
    <mergeCell ref="W1140:X1140"/>
    <mergeCell ref="Q1141:R1141"/>
    <mergeCell ref="S1141:T1141"/>
    <mergeCell ref="U1141:V1141"/>
    <mergeCell ref="W1141:X1141"/>
    <mergeCell ref="Q1142:R1142"/>
    <mergeCell ref="S1142:T1142"/>
    <mergeCell ref="U1142:V1142"/>
    <mergeCell ref="W1142:X1142"/>
    <mergeCell ref="Q1120:R1120"/>
    <mergeCell ref="S1120:T1120"/>
    <mergeCell ref="U1120:V1120"/>
    <mergeCell ref="W1120:X1120"/>
    <mergeCell ref="Q1106:R1106"/>
    <mergeCell ref="S1106:T1106"/>
    <mergeCell ref="U1106:V1106"/>
    <mergeCell ref="W1106:X1106"/>
    <mergeCell ref="Q1105:R1105"/>
    <mergeCell ref="S1105:T1105"/>
    <mergeCell ref="U1105:V1105"/>
    <mergeCell ref="W1105:X1105"/>
    <mergeCell ref="Q1129:R1129"/>
    <mergeCell ref="S1129:T1129"/>
    <mergeCell ref="U1129:V1129"/>
    <mergeCell ref="W1129:X1129"/>
    <mergeCell ref="Q1126:R1126"/>
    <mergeCell ref="S1126:T1126"/>
    <mergeCell ref="U1126:V1126"/>
    <mergeCell ref="W1126:X1126"/>
    <mergeCell ref="Q1127:R1127"/>
    <mergeCell ref="S1127:T1127"/>
    <mergeCell ref="U1127:V1127"/>
    <mergeCell ref="W1127:X1127"/>
    <mergeCell ref="Q1123:R1123"/>
    <mergeCell ref="S1123:T1123"/>
    <mergeCell ref="U1123:V1123"/>
    <mergeCell ref="W1123:X1123"/>
    <mergeCell ref="Q1124:R1124"/>
    <mergeCell ref="S1124:T1124"/>
    <mergeCell ref="U1124:V1124"/>
    <mergeCell ref="W1124:X1124"/>
    <mergeCell ref="U1082:V1082"/>
    <mergeCell ref="W1082:X1082"/>
    <mergeCell ref="U1077:V1077"/>
    <mergeCell ref="W1077:X1077"/>
    <mergeCell ref="Q1078:R1078"/>
    <mergeCell ref="S1078:T1078"/>
    <mergeCell ref="U1078:V1078"/>
    <mergeCell ref="W1078:X1078"/>
    <mergeCell ref="Q1074:R1074"/>
    <mergeCell ref="S1074:T1074"/>
    <mergeCell ref="U1074:V1074"/>
    <mergeCell ref="W1074:X1074"/>
    <mergeCell ref="Q1075:R1075"/>
    <mergeCell ref="S1075:T1075"/>
    <mergeCell ref="U1075:V1075"/>
    <mergeCell ref="W1075:X1075"/>
    <mergeCell ref="Q1110:R1110"/>
    <mergeCell ref="S1110:T1110"/>
    <mergeCell ref="U1110:V1110"/>
    <mergeCell ref="W1110:X1110"/>
    <mergeCell ref="Q1109:R1109"/>
    <mergeCell ref="S1109:T1109"/>
    <mergeCell ref="U1109:V1109"/>
    <mergeCell ref="W1109:X1109"/>
    <mergeCell ref="S1091:T1091"/>
    <mergeCell ref="U1091:V1091"/>
    <mergeCell ref="W1091:X1091"/>
    <mergeCell ref="Q1092:R1092"/>
    <mergeCell ref="Q1100:R1100"/>
    <mergeCell ref="S1100:T1100"/>
    <mergeCell ref="U1100:V1100"/>
    <mergeCell ref="W1100:X1100"/>
    <mergeCell ref="Q1071:R1071"/>
    <mergeCell ref="S1071:T1071"/>
    <mergeCell ref="U1071:V1071"/>
    <mergeCell ref="W1071:X1071"/>
    <mergeCell ref="Q1072:R1072"/>
    <mergeCell ref="S1072:T1072"/>
    <mergeCell ref="U1072:V1072"/>
    <mergeCell ref="W1072:X1072"/>
    <mergeCell ref="U1064:V1064"/>
    <mergeCell ref="W1064:X1064"/>
    <mergeCell ref="Q1065:R1065"/>
    <mergeCell ref="S1065:T1065"/>
    <mergeCell ref="U1065:V1065"/>
    <mergeCell ref="W1065:X1065"/>
    <mergeCell ref="Q1068:R1068"/>
    <mergeCell ref="S1068:T1068"/>
    <mergeCell ref="U1068:V1068"/>
    <mergeCell ref="W1068:X1068"/>
    <mergeCell ref="Q1023:R1023"/>
    <mergeCell ref="S1023:T1023"/>
    <mergeCell ref="U1023:V1023"/>
    <mergeCell ref="Q1027:R1027"/>
    <mergeCell ref="S1027:T1027"/>
    <mergeCell ref="U1027:V1027"/>
    <mergeCell ref="W1027:X1027"/>
    <mergeCell ref="Q1028:R1028"/>
    <mergeCell ref="S1028:T1028"/>
    <mergeCell ref="U1028:V1028"/>
    <mergeCell ref="W1028:X1028"/>
    <mergeCell ref="Q1045:R1045"/>
    <mergeCell ref="S1045:T1045"/>
    <mergeCell ref="U1045:V1045"/>
    <mergeCell ref="W1045:X1045"/>
    <mergeCell ref="Q1046:R1046"/>
    <mergeCell ref="S1046:T1046"/>
    <mergeCell ref="U1046:V1046"/>
    <mergeCell ref="W1046:X1046"/>
    <mergeCell ref="W1039:X1039"/>
    <mergeCell ref="Q1040:R1040"/>
    <mergeCell ref="S1040:T1040"/>
    <mergeCell ref="U1040:V1040"/>
    <mergeCell ref="W1040:X1040"/>
    <mergeCell ref="Q1034:R1034"/>
    <mergeCell ref="S1034:T1034"/>
    <mergeCell ref="U1034:V1034"/>
    <mergeCell ref="W1034:X1034"/>
    <mergeCell ref="Q1035:R1035"/>
    <mergeCell ref="S1035:T1035"/>
    <mergeCell ref="U1035:V1035"/>
    <mergeCell ref="Q1011:R1011"/>
    <mergeCell ref="S1011:T1011"/>
    <mergeCell ref="U1011:V1011"/>
    <mergeCell ref="W1011:X1011"/>
    <mergeCell ref="Q1013:R1013"/>
    <mergeCell ref="S1013:T1013"/>
    <mergeCell ref="U1013:V1013"/>
    <mergeCell ref="W1013:X1013"/>
    <mergeCell ref="Q1014:R1014"/>
    <mergeCell ref="S1014:T1014"/>
    <mergeCell ref="U1014:V1014"/>
    <mergeCell ref="W1014:X1014"/>
    <mergeCell ref="W1023:X1023"/>
    <mergeCell ref="Q1015:R1015"/>
    <mergeCell ref="S1015:T1015"/>
    <mergeCell ref="U1015:V1015"/>
    <mergeCell ref="W1015:X1015"/>
    <mergeCell ref="Q1016:R1016"/>
    <mergeCell ref="S1016:T1016"/>
    <mergeCell ref="U1016:V1016"/>
    <mergeCell ref="W1016:X1016"/>
    <mergeCell ref="Q1020:R1020"/>
    <mergeCell ref="S1020:T1020"/>
    <mergeCell ref="U1020:V1020"/>
    <mergeCell ref="W1020:X1020"/>
    <mergeCell ref="Q1021:R1021"/>
    <mergeCell ref="S1021:T1021"/>
    <mergeCell ref="U1021:V1021"/>
    <mergeCell ref="Q1017:R1017"/>
    <mergeCell ref="S1017:T1017"/>
    <mergeCell ref="U1017:V1017"/>
    <mergeCell ref="W1017:X1017"/>
    <mergeCell ref="Q1009:R1009"/>
    <mergeCell ref="S1009:T1009"/>
    <mergeCell ref="U1009:V1009"/>
    <mergeCell ref="W1009:X1009"/>
    <mergeCell ref="Q1003:R1003"/>
    <mergeCell ref="S1003:T1003"/>
    <mergeCell ref="U1003:V1003"/>
    <mergeCell ref="W1003:X1003"/>
    <mergeCell ref="Q1004:R1004"/>
    <mergeCell ref="S1004:T1004"/>
    <mergeCell ref="U1004:V1004"/>
    <mergeCell ref="W1004:X1004"/>
    <mergeCell ref="W1007:X1007"/>
    <mergeCell ref="Q1010:R1010"/>
    <mergeCell ref="S1010:T1010"/>
    <mergeCell ref="U1010:V1010"/>
    <mergeCell ref="W1010:X1010"/>
    <mergeCell ref="Q997:R997"/>
    <mergeCell ref="S997:T997"/>
    <mergeCell ref="U997:V997"/>
    <mergeCell ref="W997:X997"/>
    <mergeCell ref="Q1002:R1002"/>
    <mergeCell ref="S1002:T1002"/>
    <mergeCell ref="U1002:V1002"/>
    <mergeCell ref="W1002:X1002"/>
    <mergeCell ref="Q999:R999"/>
    <mergeCell ref="S999:T999"/>
    <mergeCell ref="U999:V999"/>
    <mergeCell ref="W999:X999"/>
    <mergeCell ref="Q1000:R1000"/>
    <mergeCell ref="S1000:T1000"/>
    <mergeCell ref="U1000:V1000"/>
    <mergeCell ref="W1000:X1000"/>
    <mergeCell ref="Q998:R998"/>
    <mergeCell ref="S998:T998"/>
    <mergeCell ref="U998:V998"/>
    <mergeCell ref="W998:X998"/>
    <mergeCell ref="U994:V994"/>
    <mergeCell ref="W994:X994"/>
    <mergeCell ref="Q996:R996"/>
    <mergeCell ref="S996:T996"/>
    <mergeCell ref="U996:V996"/>
    <mergeCell ref="W996:X996"/>
    <mergeCell ref="U991:V991"/>
    <mergeCell ref="W991:X991"/>
    <mergeCell ref="Q992:R992"/>
    <mergeCell ref="S992:T992"/>
    <mergeCell ref="U992:V992"/>
    <mergeCell ref="W992:X992"/>
    <mergeCell ref="Q988:R988"/>
    <mergeCell ref="S988:T988"/>
    <mergeCell ref="U988:V988"/>
    <mergeCell ref="W988:X988"/>
    <mergeCell ref="Q989:R989"/>
    <mergeCell ref="S989:T989"/>
    <mergeCell ref="U989:V989"/>
    <mergeCell ref="W989:X989"/>
    <mergeCell ref="W990:X990"/>
    <mergeCell ref="Q991:R991"/>
    <mergeCell ref="S991:T991"/>
    <mergeCell ref="Q990:R990"/>
    <mergeCell ref="S990:T990"/>
    <mergeCell ref="U990:V990"/>
    <mergeCell ref="W959:X959"/>
    <mergeCell ref="Q960:R960"/>
    <mergeCell ref="S960:T960"/>
    <mergeCell ref="U960:V960"/>
    <mergeCell ref="W960:X960"/>
    <mergeCell ref="Q961:R961"/>
    <mergeCell ref="S961:T961"/>
    <mergeCell ref="U961:V961"/>
    <mergeCell ref="W961:X961"/>
    <mergeCell ref="Q962:R962"/>
    <mergeCell ref="S962:T962"/>
    <mergeCell ref="U962:V962"/>
    <mergeCell ref="W962:X962"/>
    <mergeCell ref="W953:X953"/>
    <mergeCell ref="U987:V987"/>
    <mergeCell ref="W987:X987"/>
    <mergeCell ref="Q986:R986"/>
    <mergeCell ref="S986:T986"/>
    <mergeCell ref="U986:V986"/>
    <mergeCell ref="W986:X986"/>
    <mergeCell ref="Q929:R929"/>
    <mergeCell ref="S948:T948"/>
    <mergeCell ref="U948:V948"/>
    <mergeCell ref="W948:X948"/>
    <mergeCell ref="Q949:R949"/>
    <mergeCell ref="S949:T949"/>
    <mergeCell ref="U949:V949"/>
    <mergeCell ref="W949:X949"/>
    <mergeCell ref="Q951:R951"/>
    <mergeCell ref="S951:T951"/>
    <mergeCell ref="U951:V951"/>
    <mergeCell ref="W951:X951"/>
    <mergeCell ref="Q952:R952"/>
    <mergeCell ref="S952:T952"/>
    <mergeCell ref="U952:V952"/>
    <mergeCell ref="W952:X952"/>
    <mergeCell ref="Q930:R930"/>
    <mergeCell ref="S930:T930"/>
    <mergeCell ref="U930:V930"/>
    <mergeCell ref="W930:X930"/>
    <mergeCell ref="Q932:R932"/>
    <mergeCell ref="S932:T932"/>
    <mergeCell ref="U932:V932"/>
    <mergeCell ref="W932:X932"/>
    <mergeCell ref="Q933:R933"/>
    <mergeCell ref="S933:T933"/>
    <mergeCell ref="U933:V933"/>
    <mergeCell ref="W933:X933"/>
    <mergeCell ref="Q934:R934"/>
    <mergeCell ref="U934:V934"/>
    <mergeCell ref="W934:X934"/>
    <mergeCell ref="Q935:R935"/>
    <mergeCell ref="W911:X911"/>
    <mergeCell ref="Q912:R912"/>
    <mergeCell ref="S912:T912"/>
    <mergeCell ref="U912:V912"/>
    <mergeCell ref="W912:X912"/>
    <mergeCell ref="Q913:R913"/>
    <mergeCell ref="S913:T913"/>
    <mergeCell ref="U913:V913"/>
    <mergeCell ref="W913:X913"/>
    <mergeCell ref="S935:T935"/>
    <mergeCell ref="U935:V935"/>
    <mergeCell ref="W935:X935"/>
    <mergeCell ref="Q919:R919"/>
    <mergeCell ref="S919:T919"/>
    <mergeCell ref="U919:V919"/>
    <mergeCell ref="W919:X919"/>
    <mergeCell ref="Q920:R920"/>
    <mergeCell ref="S920:T920"/>
    <mergeCell ref="U920:V920"/>
    <mergeCell ref="W920:X920"/>
    <mergeCell ref="Q921:R921"/>
    <mergeCell ref="S921:T921"/>
    <mergeCell ref="U921:V921"/>
    <mergeCell ref="W921:X921"/>
    <mergeCell ref="Q922:R922"/>
    <mergeCell ref="S922:T922"/>
    <mergeCell ref="U922:V922"/>
    <mergeCell ref="W922:X922"/>
    <mergeCell ref="Q923:R923"/>
    <mergeCell ref="S923:T923"/>
    <mergeCell ref="U923:V923"/>
    <mergeCell ref="W923:X923"/>
    <mergeCell ref="Q890:R890"/>
    <mergeCell ref="S890:T890"/>
    <mergeCell ref="U890:V890"/>
    <mergeCell ref="W890:X890"/>
    <mergeCell ref="Q897:R897"/>
    <mergeCell ref="S897:T897"/>
    <mergeCell ref="U897:V897"/>
    <mergeCell ref="W897:X897"/>
    <mergeCell ref="Q898:R898"/>
    <mergeCell ref="S898:T898"/>
    <mergeCell ref="U898:V898"/>
    <mergeCell ref="W898:X898"/>
    <mergeCell ref="Q899:R899"/>
    <mergeCell ref="S899:T899"/>
    <mergeCell ref="U899:V899"/>
    <mergeCell ref="W899:X899"/>
    <mergeCell ref="Q900:R900"/>
    <mergeCell ref="S900:T900"/>
    <mergeCell ref="U900:V900"/>
    <mergeCell ref="W900:X900"/>
    <mergeCell ref="Q891:R891"/>
    <mergeCell ref="S891:T891"/>
    <mergeCell ref="U891:V891"/>
    <mergeCell ref="W891:X891"/>
    <mergeCell ref="Q893:R893"/>
    <mergeCell ref="S893:T893"/>
    <mergeCell ref="U893:V893"/>
    <mergeCell ref="W893:X893"/>
    <mergeCell ref="Q894:R894"/>
    <mergeCell ref="S894:T894"/>
    <mergeCell ref="U894:V894"/>
    <mergeCell ref="W894:X894"/>
    <mergeCell ref="Q871:R871"/>
    <mergeCell ref="S871:T871"/>
    <mergeCell ref="U871:V871"/>
    <mergeCell ref="W871:X871"/>
    <mergeCell ref="Q886:R886"/>
    <mergeCell ref="S886:T886"/>
    <mergeCell ref="U886:V886"/>
    <mergeCell ref="W886:X886"/>
    <mergeCell ref="Q887:R887"/>
    <mergeCell ref="S887:T887"/>
    <mergeCell ref="U887:V887"/>
    <mergeCell ref="W887:X887"/>
    <mergeCell ref="Q888:R888"/>
    <mergeCell ref="S888:T888"/>
    <mergeCell ref="U888:V888"/>
    <mergeCell ref="W888:X888"/>
    <mergeCell ref="Q889:R889"/>
    <mergeCell ref="S889:T889"/>
    <mergeCell ref="U889:V889"/>
    <mergeCell ref="W889:X889"/>
    <mergeCell ref="Q873:R873"/>
    <mergeCell ref="S873:T873"/>
    <mergeCell ref="U873:V873"/>
    <mergeCell ref="W873:X873"/>
    <mergeCell ref="Q874:R874"/>
    <mergeCell ref="S874:T874"/>
    <mergeCell ref="U874:V874"/>
    <mergeCell ref="W874:X874"/>
    <mergeCell ref="Q875:R875"/>
    <mergeCell ref="S875:T875"/>
    <mergeCell ref="U875:V875"/>
    <mergeCell ref="W875:X875"/>
    <mergeCell ref="W861:X861"/>
    <mergeCell ref="Q867:R867"/>
    <mergeCell ref="S867:T867"/>
    <mergeCell ref="U867:V867"/>
    <mergeCell ref="W867:X867"/>
    <mergeCell ref="Q868:R868"/>
    <mergeCell ref="S868:T868"/>
    <mergeCell ref="U868:V868"/>
    <mergeCell ref="W868:X868"/>
    <mergeCell ref="Q869:R869"/>
    <mergeCell ref="S869:T869"/>
    <mergeCell ref="U869:V869"/>
    <mergeCell ref="W869:X869"/>
    <mergeCell ref="Q870:R870"/>
    <mergeCell ref="S870:T870"/>
    <mergeCell ref="U870:V870"/>
    <mergeCell ref="W870:X870"/>
    <mergeCell ref="Q864:R864"/>
    <mergeCell ref="S864:T864"/>
    <mergeCell ref="U864:V864"/>
    <mergeCell ref="W864:X864"/>
    <mergeCell ref="Q865:R865"/>
    <mergeCell ref="S865:T865"/>
    <mergeCell ref="U865:V865"/>
    <mergeCell ref="W865:X865"/>
    <mergeCell ref="Q866:R866"/>
    <mergeCell ref="S866:T866"/>
    <mergeCell ref="U866:V866"/>
    <mergeCell ref="W866:X866"/>
    <mergeCell ref="Q862:R862"/>
    <mergeCell ref="S862:T862"/>
    <mergeCell ref="U862:V862"/>
    <mergeCell ref="Q840:R840"/>
    <mergeCell ref="S840:T840"/>
    <mergeCell ref="U840:V840"/>
    <mergeCell ref="W840:X840"/>
    <mergeCell ref="Q841:R841"/>
    <mergeCell ref="S841:T841"/>
    <mergeCell ref="U841:V841"/>
    <mergeCell ref="W841:X841"/>
    <mergeCell ref="Q847:R847"/>
    <mergeCell ref="S847:T847"/>
    <mergeCell ref="U847:V847"/>
    <mergeCell ref="W847:X847"/>
    <mergeCell ref="Q848:R848"/>
    <mergeCell ref="S848:T848"/>
    <mergeCell ref="U848:V848"/>
    <mergeCell ref="W848:X848"/>
    <mergeCell ref="Q849:R849"/>
    <mergeCell ref="S849:T849"/>
    <mergeCell ref="U849:V849"/>
    <mergeCell ref="W849:X849"/>
    <mergeCell ref="Q843:R843"/>
    <mergeCell ref="S843:T843"/>
    <mergeCell ref="U843:V843"/>
    <mergeCell ref="W843:X843"/>
    <mergeCell ref="Q830:R830"/>
    <mergeCell ref="S830:T830"/>
    <mergeCell ref="U830:V830"/>
    <mergeCell ref="W830:X830"/>
    <mergeCell ref="Q831:R831"/>
    <mergeCell ref="S831:T831"/>
    <mergeCell ref="U831:V831"/>
    <mergeCell ref="W831:X831"/>
    <mergeCell ref="Q837:R837"/>
    <mergeCell ref="S837:T837"/>
    <mergeCell ref="U837:V837"/>
    <mergeCell ref="W837:X837"/>
    <mergeCell ref="Q838:R838"/>
    <mergeCell ref="S838:T838"/>
    <mergeCell ref="U838:V838"/>
    <mergeCell ref="W838:X838"/>
    <mergeCell ref="Q839:R839"/>
    <mergeCell ref="S839:T839"/>
    <mergeCell ref="U839:V839"/>
    <mergeCell ref="W839:X839"/>
    <mergeCell ref="Q834:R834"/>
    <mergeCell ref="S834:T834"/>
    <mergeCell ref="U834:V834"/>
    <mergeCell ref="W834:X834"/>
    <mergeCell ref="Q835:R835"/>
    <mergeCell ref="S835:T835"/>
    <mergeCell ref="U835:V835"/>
    <mergeCell ref="W835:X835"/>
    <mergeCell ref="Q836:R836"/>
    <mergeCell ref="S836:T836"/>
    <mergeCell ref="U836:V836"/>
    <mergeCell ref="W836:X836"/>
    <mergeCell ref="Q814:R814"/>
    <mergeCell ref="S814:T814"/>
    <mergeCell ref="U814:V814"/>
    <mergeCell ref="W814:X814"/>
    <mergeCell ref="Q815:R815"/>
    <mergeCell ref="S815:T815"/>
    <mergeCell ref="U815:V815"/>
    <mergeCell ref="W815:X815"/>
    <mergeCell ref="Q827:R827"/>
    <mergeCell ref="S827:T827"/>
    <mergeCell ref="U827:V827"/>
    <mergeCell ref="W827:X827"/>
    <mergeCell ref="Q828:R828"/>
    <mergeCell ref="S828:T828"/>
    <mergeCell ref="U828:V828"/>
    <mergeCell ref="W828:X828"/>
    <mergeCell ref="Q829:R829"/>
    <mergeCell ref="S829:T829"/>
    <mergeCell ref="U829:V829"/>
    <mergeCell ref="W829:X829"/>
    <mergeCell ref="Q816:R816"/>
    <mergeCell ref="S816:T816"/>
    <mergeCell ref="U816:V816"/>
    <mergeCell ref="W816:X816"/>
    <mergeCell ref="Q817:R817"/>
    <mergeCell ref="S817:T817"/>
    <mergeCell ref="U817:V817"/>
    <mergeCell ref="W817:X817"/>
    <mergeCell ref="Q794:R794"/>
    <mergeCell ref="S794:T794"/>
    <mergeCell ref="U794:V794"/>
    <mergeCell ref="W794:X794"/>
    <mergeCell ref="Q795:R795"/>
    <mergeCell ref="S795:T795"/>
    <mergeCell ref="U795:V795"/>
    <mergeCell ref="W795:X795"/>
    <mergeCell ref="Q801:R801"/>
    <mergeCell ref="S801:T801"/>
    <mergeCell ref="U801:V801"/>
    <mergeCell ref="W801:X801"/>
    <mergeCell ref="Q802:R802"/>
    <mergeCell ref="S802:T802"/>
    <mergeCell ref="U802:V802"/>
    <mergeCell ref="W802:X802"/>
    <mergeCell ref="Q803:R803"/>
    <mergeCell ref="S803:T803"/>
    <mergeCell ref="U803:V803"/>
    <mergeCell ref="W803:X803"/>
    <mergeCell ref="Q796:R796"/>
    <mergeCell ref="S796:T796"/>
    <mergeCell ref="U796:V796"/>
    <mergeCell ref="W796:X796"/>
    <mergeCell ref="Q797:R797"/>
    <mergeCell ref="S797:T797"/>
    <mergeCell ref="U797:V797"/>
    <mergeCell ref="W797:X797"/>
    <mergeCell ref="Q781:R781"/>
    <mergeCell ref="S781:T781"/>
    <mergeCell ref="U781:V781"/>
    <mergeCell ref="W781:X781"/>
    <mergeCell ref="Q782:R782"/>
    <mergeCell ref="S782:T782"/>
    <mergeCell ref="U782:V782"/>
    <mergeCell ref="W782:X782"/>
    <mergeCell ref="Q783:R783"/>
    <mergeCell ref="S783:T783"/>
    <mergeCell ref="U783:V783"/>
    <mergeCell ref="W783:X783"/>
    <mergeCell ref="Q784:R784"/>
    <mergeCell ref="S784:T784"/>
    <mergeCell ref="U784:V784"/>
    <mergeCell ref="W784:X784"/>
    <mergeCell ref="Q785:R785"/>
    <mergeCell ref="S785:T785"/>
    <mergeCell ref="U785:V785"/>
    <mergeCell ref="W785:X785"/>
    <mergeCell ref="W771:X771"/>
    <mergeCell ref="Q772:R772"/>
    <mergeCell ref="S772:T772"/>
    <mergeCell ref="U772:V772"/>
    <mergeCell ref="W772:X772"/>
    <mergeCell ref="Q773:R773"/>
    <mergeCell ref="S773:T773"/>
    <mergeCell ref="U773:V773"/>
    <mergeCell ref="W773:X773"/>
    <mergeCell ref="Q774:R774"/>
    <mergeCell ref="S774:T774"/>
    <mergeCell ref="U774:V774"/>
    <mergeCell ref="W774:X774"/>
    <mergeCell ref="Q775:R775"/>
    <mergeCell ref="S775:T775"/>
    <mergeCell ref="U775:V775"/>
    <mergeCell ref="W775:X775"/>
    <mergeCell ref="Q756:R756"/>
    <mergeCell ref="S756:T756"/>
    <mergeCell ref="U756:V756"/>
    <mergeCell ref="W756:X756"/>
    <mergeCell ref="Q757:R757"/>
    <mergeCell ref="S757:T757"/>
    <mergeCell ref="U757:V757"/>
    <mergeCell ref="W757:X757"/>
    <mergeCell ref="Q758:R758"/>
    <mergeCell ref="S758:T758"/>
    <mergeCell ref="U758:V758"/>
    <mergeCell ref="W758:X758"/>
    <mergeCell ref="Q759:R759"/>
    <mergeCell ref="S759:T759"/>
    <mergeCell ref="U759:V759"/>
    <mergeCell ref="W759:X759"/>
    <mergeCell ref="Q760:R760"/>
    <mergeCell ref="S760:T760"/>
    <mergeCell ref="U760:V760"/>
    <mergeCell ref="W760:X760"/>
    <mergeCell ref="Q746:R746"/>
    <mergeCell ref="S746:T746"/>
    <mergeCell ref="U746:V746"/>
    <mergeCell ref="W746:X746"/>
    <mergeCell ref="Q747:R747"/>
    <mergeCell ref="S747:T747"/>
    <mergeCell ref="U747:V747"/>
    <mergeCell ref="W747:X747"/>
    <mergeCell ref="Q748:R748"/>
    <mergeCell ref="S748:T748"/>
    <mergeCell ref="U748:V748"/>
    <mergeCell ref="W748:X748"/>
    <mergeCell ref="Q749:R749"/>
    <mergeCell ref="S749:T749"/>
    <mergeCell ref="U749:V749"/>
    <mergeCell ref="W749:X749"/>
    <mergeCell ref="Q750:R750"/>
    <mergeCell ref="S750:T750"/>
    <mergeCell ref="U750:V750"/>
    <mergeCell ref="W750:X750"/>
    <mergeCell ref="Q720:R720"/>
    <mergeCell ref="S720:T720"/>
    <mergeCell ref="U720:V720"/>
    <mergeCell ref="W720:X720"/>
    <mergeCell ref="Q726:R726"/>
    <mergeCell ref="S726:T726"/>
    <mergeCell ref="U726:V726"/>
    <mergeCell ref="W726:X726"/>
    <mergeCell ref="Q727:R727"/>
    <mergeCell ref="S727:T727"/>
    <mergeCell ref="U727:V727"/>
    <mergeCell ref="W727:X727"/>
    <mergeCell ref="Q728:R728"/>
    <mergeCell ref="S728:T728"/>
    <mergeCell ref="U728:V728"/>
    <mergeCell ref="W728:X728"/>
    <mergeCell ref="Q729:R729"/>
    <mergeCell ref="S729:T729"/>
    <mergeCell ref="U729:V729"/>
    <mergeCell ref="W729:X729"/>
    <mergeCell ref="Q722:R722"/>
    <mergeCell ref="S722:T722"/>
    <mergeCell ref="U722:V722"/>
    <mergeCell ref="W722:X722"/>
    <mergeCell ref="Q710:R710"/>
    <mergeCell ref="S710:T710"/>
    <mergeCell ref="U710:V710"/>
    <mergeCell ref="W710:X710"/>
    <mergeCell ref="Q716:R716"/>
    <mergeCell ref="S716:T716"/>
    <mergeCell ref="U716:V716"/>
    <mergeCell ref="W716:X716"/>
    <mergeCell ref="Q717:R717"/>
    <mergeCell ref="S717:T717"/>
    <mergeCell ref="U717:V717"/>
    <mergeCell ref="W717:X717"/>
    <mergeCell ref="Q718:R718"/>
    <mergeCell ref="S718:T718"/>
    <mergeCell ref="U718:V718"/>
    <mergeCell ref="W718:X718"/>
    <mergeCell ref="Q719:R719"/>
    <mergeCell ref="S719:T719"/>
    <mergeCell ref="U719:V719"/>
    <mergeCell ref="W719:X719"/>
    <mergeCell ref="Q713:R713"/>
    <mergeCell ref="S713:T713"/>
    <mergeCell ref="U713:V713"/>
    <mergeCell ref="W713:X713"/>
    <mergeCell ref="Q714:R714"/>
    <mergeCell ref="S714:T714"/>
    <mergeCell ref="U714:V714"/>
    <mergeCell ref="W714:X714"/>
    <mergeCell ref="Q715:R715"/>
    <mergeCell ref="S715:T715"/>
    <mergeCell ref="U715:V715"/>
    <mergeCell ref="W715:X715"/>
    <mergeCell ref="Q696:R696"/>
    <mergeCell ref="S696:T696"/>
    <mergeCell ref="U696:V696"/>
    <mergeCell ref="W696:X696"/>
    <mergeCell ref="Q702:R702"/>
    <mergeCell ref="S702:T702"/>
    <mergeCell ref="U702:V702"/>
    <mergeCell ref="W702:X702"/>
    <mergeCell ref="Q703:R703"/>
    <mergeCell ref="S703:T703"/>
    <mergeCell ref="U703:V703"/>
    <mergeCell ref="W703:X703"/>
    <mergeCell ref="Q708:R708"/>
    <mergeCell ref="S708:T708"/>
    <mergeCell ref="U708:V708"/>
    <mergeCell ref="W708:X708"/>
    <mergeCell ref="Q709:R709"/>
    <mergeCell ref="S709:T709"/>
    <mergeCell ref="U709:V709"/>
    <mergeCell ref="W709:X709"/>
    <mergeCell ref="Q697:R697"/>
    <mergeCell ref="S697:T697"/>
    <mergeCell ref="U697:V697"/>
    <mergeCell ref="W697:X697"/>
    <mergeCell ref="Q698:R698"/>
    <mergeCell ref="S698:T698"/>
    <mergeCell ref="U698:V698"/>
    <mergeCell ref="W698:X698"/>
    <mergeCell ref="W682:X682"/>
    <mergeCell ref="Q683:R683"/>
    <mergeCell ref="S683:T683"/>
    <mergeCell ref="U683:V683"/>
    <mergeCell ref="W683:X683"/>
    <mergeCell ref="Q684:R684"/>
    <mergeCell ref="S684:T684"/>
    <mergeCell ref="U684:V684"/>
    <mergeCell ref="W684:X684"/>
    <mergeCell ref="Q685:R685"/>
    <mergeCell ref="S685:T685"/>
    <mergeCell ref="U685:V685"/>
    <mergeCell ref="W685:X685"/>
    <mergeCell ref="Q691:R691"/>
    <mergeCell ref="S691:T691"/>
    <mergeCell ref="U691:V691"/>
    <mergeCell ref="W691:X691"/>
    <mergeCell ref="Q688:R688"/>
    <mergeCell ref="S688:T688"/>
    <mergeCell ref="U688:V688"/>
    <mergeCell ref="W688:X688"/>
    <mergeCell ref="Q689:R689"/>
    <mergeCell ref="S689:T689"/>
    <mergeCell ref="U689:V689"/>
    <mergeCell ref="W689:X689"/>
    <mergeCell ref="Q690:R690"/>
    <mergeCell ref="S690:T690"/>
    <mergeCell ref="U690:V690"/>
    <mergeCell ref="W690:X690"/>
    <mergeCell ref="Q672:R672"/>
    <mergeCell ref="S672:T672"/>
    <mergeCell ref="U672:V672"/>
    <mergeCell ref="W672:X672"/>
    <mergeCell ref="Q673:R673"/>
    <mergeCell ref="S673:T673"/>
    <mergeCell ref="U673:V673"/>
    <mergeCell ref="W673:X673"/>
    <mergeCell ref="U667:V667"/>
    <mergeCell ref="W667:X667"/>
    <mergeCell ref="Q668:R668"/>
    <mergeCell ref="S668:T668"/>
    <mergeCell ref="U668:V668"/>
    <mergeCell ref="W668:X668"/>
    <mergeCell ref="Q669:R669"/>
    <mergeCell ref="S669:T669"/>
    <mergeCell ref="U669:V669"/>
    <mergeCell ref="Q664:R664"/>
    <mergeCell ref="S664:T664"/>
    <mergeCell ref="U664:V664"/>
    <mergeCell ref="W664:X664"/>
    <mergeCell ref="Q670:R670"/>
    <mergeCell ref="S670:T670"/>
    <mergeCell ref="U670:V670"/>
    <mergeCell ref="W670:X670"/>
    <mergeCell ref="W665:X665"/>
    <mergeCell ref="Q666:R666"/>
    <mergeCell ref="S666:T666"/>
    <mergeCell ref="U666:V666"/>
    <mergeCell ref="W666:X666"/>
    <mergeCell ref="Q671:R671"/>
    <mergeCell ref="S671:T671"/>
    <mergeCell ref="U671:V671"/>
    <mergeCell ref="W671:X671"/>
    <mergeCell ref="Q654:R654"/>
    <mergeCell ref="S654:T654"/>
    <mergeCell ref="U654:V654"/>
    <mergeCell ref="W654:X654"/>
    <mergeCell ref="Q660:R660"/>
    <mergeCell ref="S660:T660"/>
    <mergeCell ref="U660:V660"/>
    <mergeCell ref="W660:X660"/>
    <mergeCell ref="Q661:R661"/>
    <mergeCell ref="S661:T661"/>
    <mergeCell ref="U661:V661"/>
    <mergeCell ref="W661:X661"/>
    <mergeCell ref="S663:T663"/>
    <mergeCell ref="U663:V663"/>
    <mergeCell ref="W663:X663"/>
    <mergeCell ref="Q657:R657"/>
    <mergeCell ref="S657:T657"/>
    <mergeCell ref="U657:V657"/>
    <mergeCell ref="Q650:R650"/>
    <mergeCell ref="S650:T650"/>
    <mergeCell ref="U650:V650"/>
    <mergeCell ref="W650:X650"/>
    <mergeCell ref="Q651:R651"/>
    <mergeCell ref="S651:T651"/>
    <mergeCell ref="U651:V651"/>
    <mergeCell ref="W651:X651"/>
    <mergeCell ref="Q639:R639"/>
    <mergeCell ref="S639:T639"/>
    <mergeCell ref="U639:V639"/>
    <mergeCell ref="W639:X639"/>
    <mergeCell ref="Q630:R630"/>
    <mergeCell ref="S630:T630"/>
    <mergeCell ref="U630:V630"/>
    <mergeCell ref="W630:X630"/>
    <mergeCell ref="Q631:R631"/>
    <mergeCell ref="S631:T631"/>
    <mergeCell ref="U631:V631"/>
    <mergeCell ref="W631:X631"/>
    <mergeCell ref="Q632:R632"/>
    <mergeCell ref="S632:T632"/>
    <mergeCell ref="U632:V632"/>
    <mergeCell ref="Q640:R640"/>
    <mergeCell ref="W641:X641"/>
    <mergeCell ref="Q649:R649"/>
    <mergeCell ref="S649:T649"/>
    <mergeCell ref="U649:V649"/>
    <mergeCell ref="W649:X649"/>
    <mergeCell ref="Q607:R607"/>
    <mergeCell ref="S607:T607"/>
    <mergeCell ref="U607:V607"/>
    <mergeCell ref="W607:X607"/>
    <mergeCell ref="Q613:R613"/>
    <mergeCell ref="S613:T613"/>
    <mergeCell ref="U613:V613"/>
    <mergeCell ref="W613:X613"/>
    <mergeCell ref="Q614:R614"/>
    <mergeCell ref="S614:T614"/>
    <mergeCell ref="U614:V614"/>
    <mergeCell ref="W614:X614"/>
    <mergeCell ref="Q615:R615"/>
    <mergeCell ref="S615:T615"/>
    <mergeCell ref="U615:V615"/>
    <mergeCell ref="W615:X615"/>
    <mergeCell ref="Q608:R608"/>
    <mergeCell ref="S608:T608"/>
    <mergeCell ref="U608:V608"/>
    <mergeCell ref="W608:X608"/>
    <mergeCell ref="Q609:R609"/>
    <mergeCell ref="S609:T609"/>
    <mergeCell ref="U609:V609"/>
    <mergeCell ref="W609:X609"/>
    <mergeCell ref="Q605:R605"/>
    <mergeCell ref="S605:T605"/>
    <mergeCell ref="U605:V605"/>
    <mergeCell ref="W605:X605"/>
    <mergeCell ref="Q600:R600"/>
    <mergeCell ref="S600:T600"/>
    <mergeCell ref="U600:V600"/>
    <mergeCell ref="W600:X600"/>
    <mergeCell ref="Q601:R601"/>
    <mergeCell ref="S601:T601"/>
    <mergeCell ref="U601:V601"/>
    <mergeCell ref="W601:X601"/>
    <mergeCell ref="Q602:R602"/>
    <mergeCell ref="S602:T602"/>
    <mergeCell ref="U602:V602"/>
    <mergeCell ref="W602:X602"/>
    <mergeCell ref="Q606:R606"/>
    <mergeCell ref="S606:T606"/>
    <mergeCell ref="U606:V606"/>
    <mergeCell ref="W606:X606"/>
    <mergeCell ref="Q596:R596"/>
    <mergeCell ref="S596:T596"/>
    <mergeCell ref="U596:V596"/>
    <mergeCell ref="W596:X596"/>
    <mergeCell ref="Q597:R597"/>
    <mergeCell ref="S597:T597"/>
    <mergeCell ref="U597:V597"/>
    <mergeCell ref="W597:X597"/>
    <mergeCell ref="Q603:R603"/>
    <mergeCell ref="S603:T603"/>
    <mergeCell ref="U603:V603"/>
    <mergeCell ref="W603:X603"/>
    <mergeCell ref="Q604:R604"/>
    <mergeCell ref="S604:T604"/>
    <mergeCell ref="U604:V604"/>
    <mergeCell ref="W604:X604"/>
    <mergeCell ref="Q593:R593"/>
    <mergeCell ref="S593:T593"/>
    <mergeCell ref="U593:V593"/>
    <mergeCell ref="W593:X593"/>
    <mergeCell ref="Q594:R594"/>
    <mergeCell ref="S594:T594"/>
    <mergeCell ref="U594:V594"/>
    <mergeCell ref="W594:X594"/>
    <mergeCell ref="Q595:R595"/>
    <mergeCell ref="S595:T595"/>
    <mergeCell ref="U595:V595"/>
    <mergeCell ref="W595:X595"/>
    <mergeCell ref="W592:X592"/>
    <mergeCell ref="Q562:R562"/>
    <mergeCell ref="S562:T562"/>
    <mergeCell ref="U562:V562"/>
    <mergeCell ref="W562:X562"/>
    <mergeCell ref="Q563:R563"/>
    <mergeCell ref="S563:T563"/>
    <mergeCell ref="U563:V563"/>
    <mergeCell ref="W563:X563"/>
    <mergeCell ref="Q581:R581"/>
    <mergeCell ref="S581:T581"/>
    <mergeCell ref="U581:V581"/>
    <mergeCell ref="W581:X581"/>
    <mergeCell ref="Q572:R572"/>
    <mergeCell ref="S572:T572"/>
    <mergeCell ref="U572:V572"/>
    <mergeCell ref="W572:X572"/>
    <mergeCell ref="Q573:R573"/>
    <mergeCell ref="S573:T573"/>
    <mergeCell ref="U573:V573"/>
    <mergeCell ref="W573:X573"/>
    <mergeCell ref="Q583:R583"/>
    <mergeCell ref="S583:T583"/>
    <mergeCell ref="U583:V583"/>
    <mergeCell ref="W583:X583"/>
    <mergeCell ref="Q564:R564"/>
    <mergeCell ref="S564:T564"/>
    <mergeCell ref="U564:V564"/>
    <mergeCell ref="W564:X564"/>
    <mergeCell ref="Q557:R557"/>
    <mergeCell ref="S557:T557"/>
    <mergeCell ref="U557:V557"/>
    <mergeCell ref="W557:X557"/>
    <mergeCell ref="Q554:R554"/>
    <mergeCell ref="S554:T554"/>
    <mergeCell ref="U554:V554"/>
    <mergeCell ref="W554:X554"/>
    <mergeCell ref="Q555:R555"/>
    <mergeCell ref="S555:T555"/>
    <mergeCell ref="U555:V555"/>
    <mergeCell ref="W555:X555"/>
    <mergeCell ref="Q556:R556"/>
    <mergeCell ref="S556:T556"/>
    <mergeCell ref="U556:V556"/>
    <mergeCell ref="W556:X556"/>
    <mergeCell ref="Q561:R561"/>
    <mergeCell ref="S561:T561"/>
    <mergeCell ref="U561:V561"/>
    <mergeCell ref="W561:X561"/>
    <mergeCell ref="W558:X558"/>
    <mergeCell ref="Q559:R559"/>
    <mergeCell ref="S559:T559"/>
    <mergeCell ref="U559:V559"/>
    <mergeCell ref="W559:X559"/>
    <mergeCell ref="Q560:R560"/>
    <mergeCell ref="S560:T560"/>
    <mergeCell ref="U560:V560"/>
    <mergeCell ref="W560:X560"/>
    <mergeCell ref="Q538:R538"/>
    <mergeCell ref="S538:T538"/>
    <mergeCell ref="U538:V538"/>
    <mergeCell ref="Q548:R548"/>
    <mergeCell ref="S548:T548"/>
    <mergeCell ref="U548:V548"/>
    <mergeCell ref="W548:X548"/>
    <mergeCell ref="Q549:R549"/>
    <mergeCell ref="S549:T549"/>
    <mergeCell ref="U549:V549"/>
    <mergeCell ref="W549:X549"/>
    <mergeCell ref="Q550:R550"/>
    <mergeCell ref="S550:T550"/>
    <mergeCell ref="U550:V550"/>
    <mergeCell ref="W550:X550"/>
    <mergeCell ref="Q551:R551"/>
    <mergeCell ref="S551:T551"/>
    <mergeCell ref="U551:V551"/>
    <mergeCell ref="W551:X551"/>
    <mergeCell ref="U539:V539"/>
    <mergeCell ref="W539:X539"/>
    <mergeCell ref="Q540:R540"/>
    <mergeCell ref="S540:T540"/>
    <mergeCell ref="U540:V540"/>
    <mergeCell ref="W540:X540"/>
    <mergeCell ref="Q541:R541"/>
    <mergeCell ref="S541:T541"/>
    <mergeCell ref="U541:V541"/>
    <mergeCell ref="W541:X541"/>
    <mergeCell ref="Q547:R547"/>
    <mergeCell ref="S547:T547"/>
    <mergeCell ref="Q524:R524"/>
    <mergeCell ref="S524:T524"/>
    <mergeCell ref="U524:V524"/>
    <mergeCell ref="W524:X524"/>
    <mergeCell ref="Q525:R525"/>
    <mergeCell ref="S525:T525"/>
    <mergeCell ref="U525:V525"/>
    <mergeCell ref="W525:X525"/>
    <mergeCell ref="Q526:R526"/>
    <mergeCell ref="S526:T526"/>
    <mergeCell ref="U526:V526"/>
    <mergeCell ref="W526:X526"/>
    <mergeCell ref="Q537:R537"/>
    <mergeCell ref="S537:T537"/>
    <mergeCell ref="U537:V537"/>
    <mergeCell ref="W537:X537"/>
    <mergeCell ref="Q531:R531"/>
    <mergeCell ref="S531:T531"/>
    <mergeCell ref="U531:V531"/>
    <mergeCell ref="W531:X531"/>
    <mergeCell ref="Q534:R534"/>
    <mergeCell ref="S534:T534"/>
    <mergeCell ref="U534:V534"/>
    <mergeCell ref="W534:X534"/>
    <mergeCell ref="Q527:R527"/>
    <mergeCell ref="S527:T527"/>
    <mergeCell ref="U527:V527"/>
    <mergeCell ref="W527:X527"/>
    <mergeCell ref="Q535:R535"/>
    <mergeCell ref="S535:T535"/>
    <mergeCell ref="U535:V535"/>
    <mergeCell ref="W535:X535"/>
    <mergeCell ref="Q515:R515"/>
    <mergeCell ref="S515:T515"/>
    <mergeCell ref="U515:V515"/>
    <mergeCell ref="W515:X515"/>
    <mergeCell ref="Q516:R516"/>
    <mergeCell ref="S516:T516"/>
    <mergeCell ref="U516:V516"/>
    <mergeCell ref="W516:X516"/>
    <mergeCell ref="Q522:R522"/>
    <mergeCell ref="S522:T522"/>
    <mergeCell ref="U522:V522"/>
    <mergeCell ref="W522:X522"/>
    <mergeCell ref="Q518:R518"/>
    <mergeCell ref="S518:T518"/>
    <mergeCell ref="U518:V518"/>
    <mergeCell ref="W518:X518"/>
    <mergeCell ref="Q523:R523"/>
    <mergeCell ref="S523:T523"/>
    <mergeCell ref="U523:V523"/>
    <mergeCell ref="W523:X523"/>
    <mergeCell ref="Q519:R519"/>
    <mergeCell ref="S519:T519"/>
    <mergeCell ref="U519:V519"/>
    <mergeCell ref="W519:X519"/>
    <mergeCell ref="Q520:R520"/>
    <mergeCell ref="S520:T520"/>
    <mergeCell ref="U520:V520"/>
    <mergeCell ref="W520:X520"/>
    <mergeCell ref="Q521:R521"/>
    <mergeCell ref="S521:T521"/>
    <mergeCell ref="U521:V521"/>
    <mergeCell ref="W521:X521"/>
    <mergeCell ref="S501:T501"/>
    <mergeCell ref="U501:V501"/>
    <mergeCell ref="W501:X501"/>
    <mergeCell ref="W494:X494"/>
    <mergeCell ref="Q514:R514"/>
    <mergeCell ref="S514:T514"/>
    <mergeCell ref="U514:V514"/>
    <mergeCell ref="W514:X514"/>
    <mergeCell ref="Q509:R509"/>
    <mergeCell ref="S509:T509"/>
    <mergeCell ref="U509:V509"/>
    <mergeCell ref="W509:X509"/>
    <mergeCell ref="Q510:R510"/>
    <mergeCell ref="S510:T510"/>
    <mergeCell ref="U510:V510"/>
    <mergeCell ref="W510:X510"/>
    <mergeCell ref="Q511:R511"/>
    <mergeCell ref="S511:T511"/>
    <mergeCell ref="U511:V511"/>
    <mergeCell ref="W511:X511"/>
    <mergeCell ref="U505:V505"/>
    <mergeCell ref="W505:X505"/>
    <mergeCell ref="Q506:R506"/>
    <mergeCell ref="Q513:R513"/>
    <mergeCell ref="S513:T513"/>
    <mergeCell ref="U513:V513"/>
    <mergeCell ref="W513:X513"/>
    <mergeCell ref="Q508:R508"/>
    <mergeCell ref="S508:T508"/>
    <mergeCell ref="U508:V508"/>
    <mergeCell ref="W508:X508"/>
    <mergeCell ref="Q495:R495"/>
    <mergeCell ref="Q462:R462"/>
    <mergeCell ref="S462:T462"/>
    <mergeCell ref="U462:V462"/>
    <mergeCell ref="W462:X462"/>
    <mergeCell ref="U485:V485"/>
    <mergeCell ref="W485:X485"/>
    <mergeCell ref="Q486:R486"/>
    <mergeCell ref="S486:T486"/>
    <mergeCell ref="U486:V486"/>
    <mergeCell ref="W486:X486"/>
    <mergeCell ref="W502:X502"/>
    <mergeCell ref="Q503:R503"/>
    <mergeCell ref="S503:T503"/>
    <mergeCell ref="U503:V503"/>
    <mergeCell ref="W503:X503"/>
    <mergeCell ref="Q504:R504"/>
    <mergeCell ref="S504:T504"/>
    <mergeCell ref="U504:V504"/>
    <mergeCell ref="W504:X504"/>
    <mergeCell ref="W498:X498"/>
    <mergeCell ref="U498:V498"/>
    <mergeCell ref="W497:X497"/>
    <mergeCell ref="Q498:R498"/>
    <mergeCell ref="Q499:R499"/>
    <mergeCell ref="S499:T499"/>
    <mergeCell ref="U499:V499"/>
    <mergeCell ref="W499:X499"/>
    <mergeCell ref="Q500:R500"/>
    <mergeCell ref="S500:T500"/>
    <mergeCell ref="U500:V500"/>
    <mergeCell ref="W500:X500"/>
    <mergeCell ref="Q501:R501"/>
    <mergeCell ref="W468:X468"/>
    <mergeCell ref="Q469:R469"/>
    <mergeCell ref="S469:T469"/>
    <mergeCell ref="U469:V469"/>
    <mergeCell ref="W469:X469"/>
    <mergeCell ref="Q464:R464"/>
    <mergeCell ref="S464:T464"/>
    <mergeCell ref="U464:V464"/>
    <mergeCell ref="W464:X464"/>
    <mergeCell ref="Q465:R465"/>
    <mergeCell ref="S465:T465"/>
    <mergeCell ref="U465:V465"/>
    <mergeCell ref="W465:X465"/>
    <mergeCell ref="Q466:R466"/>
    <mergeCell ref="S466:T466"/>
    <mergeCell ref="U466:V466"/>
    <mergeCell ref="W466:X466"/>
    <mergeCell ref="Q439:R439"/>
    <mergeCell ref="S439:T439"/>
    <mergeCell ref="U439:V439"/>
    <mergeCell ref="W439:X439"/>
    <mergeCell ref="Q445:R445"/>
    <mergeCell ref="S445:T445"/>
    <mergeCell ref="U445:V445"/>
    <mergeCell ref="W445:X445"/>
    <mergeCell ref="Q446:R446"/>
    <mergeCell ref="S446:T446"/>
    <mergeCell ref="U446:V446"/>
    <mergeCell ref="W446:X446"/>
    <mergeCell ref="Q448:R448"/>
    <mergeCell ref="S448:T448"/>
    <mergeCell ref="U448:V448"/>
    <mergeCell ref="W448:X448"/>
    <mergeCell ref="Q460:R460"/>
    <mergeCell ref="S460:T460"/>
    <mergeCell ref="U460:V460"/>
    <mergeCell ref="W460:X460"/>
    <mergeCell ref="Q454:R454"/>
    <mergeCell ref="S454:T454"/>
    <mergeCell ref="U454:V454"/>
    <mergeCell ref="W454:X454"/>
    <mergeCell ref="Q455:R455"/>
    <mergeCell ref="S455:T455"/>
    <mergeCell ref="U455:V455"/>
    <mergeCell ref="W455:X455"/>
    <mergeCell ref="Q456:R456"/>
    <mergeCell ref="S456:T456"/>
    <mergeCell ref="U456:V456"/>
    <mergeCell ref="W456:X456"/>
    <mergeCell ref="Q418:R418"/>
    <mergeCell ref="S418:T418"/>
    <mergeCell ref="U418:V418"/>
    <mergeCell ref="W418:X418"/>
    <mergeCell ref="Q419:R419"/>
    <mergeCell ref="S419:T419"/>
    <mergeCell ref="U419:V419"/>
    <mergeCell ref="W419:X419"/>
    <mergeCell ref="Q425:R425"/>
    <mergeCell ref="S425:T425"/>
    <mergeCell ref="U425:V425"/>
    <mergeCell ref="W425:X425"/>
    <mergeCell ref="Q426:R426"/>
    <mergeCell ref="S426:T426"/>
    <mergeCell ref="U426:V426"/>
    <mergeCell ref="W426:X426"/>
    <mergeCell ref="Q438:R438"/>
    <mergeCell ref="S438:T438"/>
    <mergeCell ref="U438:V438"/>
    <mergeCell ref="W438:X438"/>
    <mergeCell ref="Q430:R430"/>
    <mergeCell ref="S430:T430"/>
    <mergeCell ref="U430:V430"/>
    <mergeCell ref="W430:X430"/>
    <mergeCell ref="Q431:R431"/>
    <mergeCell ref="S431:T431"/>
    <mergeCell ref="U431:V431"/>
    <mergeCell ref="W431:X431"/>
    <mergeCell ref="Q422:R422"/>
    <mergeCell ref="S422:T422"/>
    <mergeCell ref="U422:V422"/>
    <mergeCell ref="W422:X422"/>
    <mergeCell ref="Q396:R396"/>
    <mergeCell ref="S396:T396"/>
    <mergeCell ref="U396:V396"/>
    <mergeCell ref="W396:X396"/>
    <mergeCell ref="Q397:R397"/>
    <mergeCell ref="S397:T397"/>
    <mergeCell ref="U397:V397"/>
    <mergeCell ref="W397:X397"/>
    <mergeCell ref="Q417:R417"/>
    <mergeCell ref="S417:T417"/>
    <mergeCell ref="U417:V417"/>
    <mergeCell ref="W417:X417"/>
    <mergeCell ref="Q406:R406"/>
    <mergeCell ref="S406:T406"/>
    <mergeCell ref="U406:V406"/>
    <mergeCell ref="W406:X406"/>
    <mergeCell ref="Q407:R407"/>
    <mergeCell ref="S407:T407"/>
    <mergeCell ref="U407:V407"/>
    <mergeCell ref="W407:X407"/>
    <mergeCell ref="Q398:R398"/>
    <mergeCell ref="S398:T398"/>
    <mergeCell ref="U398:V398"/>
    <mergeCell ref="W398:X398"/>
    <mergeCell ref="Q408:R408"/>
    <mergeCell ref="S408:T408"/>
    <mergeCell ref="U408:V408"/>
    <mergeCell ref="W408:X408"/>
    <mergeCell ref="Q409:R409"/>
    <mergeCell ref="S409:T409"/>
    <mergeCell ref="U409:V409"/>
    <mergeCell ref="W409:X409"/>
    <mergeCell ref="A360:E360"/>
    <mergeCell ref="A361:E361"/>
    <mergeCell ref="A362:E362"/>
    <mergeCell ref="F360:P360"/>
    <mergeCell ref="F362:P362"/>
    <mergeCell ref="Q394:R394"/>
    <mergeCell ref="S394:T394"/>
    <mergeCell ref="U394:V394"/>
    <mergeCell ref="W394:X394"/>
    <mergeCell ref="Q395:R395"/>
    <mergeCell ref="S395:T395"/>
    <mergeCell ref="U395:V395"/>
    <mergeCell ref="W395:X395"/>
    <mergeCell ref="Q401:R401"/>
    <mergeCell ref="S401:T401"/>
    <mergeCell ref="U401:V401"/>
    <mergeCell ref="W401:X401"/>
    <mergeCell ref="Q381:R381"/>
    <mergeCell ref="S381:T381"/>
    <mergeCell ref="U381:V381"/>
    <mergeCell ref="W381:X381"/>
    <mergeCell ref="Q382:R382"/>
    <mergeCell ref="S382:T382"/>
    <mergeCell ref="U382:V382"/>
    <mergeCell ref="W382:X382"/>
    <mergeCell ref="Q383:R383"/>
    <mergeCell ref="S383:T383"/>
    <mergeCell ref="U383:V383"/>
    <mergeCell ref="W383:X383"/>
    <mergeCell ref="W363:X363"/>
    <mergeCell ref="S364:T364"/>
    <mergeCell ref="U364:V364"/>
    <mergeCell ref="A359:E359"/>
    <mergeCell ref="A370:E370"/>
    <mergeCell ref="Q371:R371"/>
    <mergeCell ref="S371:T371"/>
    <mergeCell ref="U371:V371"/>
    <mergeCell ref="W371:X371"/>
    <mergeCell ref="Q372:R372"/>
    <mergeCell ref="S372:T372"/>
    <mergeCell ref="U372:V372"/>
    <mergeCell ref="W372:X372"/>
    <mergeCell ref="Q373:R373"/>
    <mergeCell ref="S373:T373"/>
    <mergeCell ref="U373:V373"/>
    <mergeCell ref="W373:X373"/>
    <mergeCell ref="Q374:R374"/>
    <mergeCell ref="S374:T374"/>
    <mergeCell ref="U374:V374"/>
    <mergeCell ref="W374:X374"/>
    <mergeCell ref="A374:J374"/>
    <mergeCell ref="Q360:R360"/>
    <mergeCell ref="H361:P361"/>
    <mergeCell ref="S360:T360"/>
    <mergeCell ref="U360:V360"/>
    <mergeCell ref="W360:X360"/>
    <mergeCell ref="S361:T361"/>
    <mergeCell ref="U361:V361"/>
    <mergeCell ref="W361:X361"/>
    <mergeCell ref="S362:T362"/>
    <mergeCell ref="U362:V362"/>
    <mergeCell ref="W362:X362"/>
    <mergeCell ref="S363:T363"/>
    <mergeCell ref="U363:V363"/>
    <mergeCell ref="Q363:R363"/>
    <mergeCell ref="Q364:R364"/>
    <mergeCell ref="Q365:R365"/>
    <mergeCell ref="Q1183:R1183"/>
    <mergeCell ref="S1183:T1183"/>
    <mergeCell ref="U1183:V1183"/>
    <mergeCell ref="W1183:X1183"/>
    <mergeCell ref="Q1184:R1184"/>
    <mergeCell ref="S1184:T1184"/>
    <mergeCell ref="U1184:V1184"/>
    <mergeCell ref="W1184:X1184"/>
    <mergeCell ref="Q1181:R1181"/>
    <mergeCell ref="S1181:T1181"/>
    <mergeCell ref="U1181:V1181"/>
    <mergeCell ref="W1181:X1181"/>
    <mergeCell ref="Q1182:R1182"/>
    <mergeCell ref="S1182:T1182"/>
    <mergeCell ref="U1182:V1182"/>
    <mergeCell ref="W1182:X1182"/>
    <mergeCell ref="Q1165:R1165"/>
    <mergeCell ref="S1165:T1165"/>
    <mergeCell ref="U1165:V1165"/>
    <mergeCell ref="W1165:X1165"/>
    <mergeCell ref="Q1166:R1166"/>
    <mergeCell ref="S1166:T1166"/>
    <mergeCell ref="U1166:V1166"/>
    <mergeCell ref="Q402:R402"/>
    <mergeCell ref="S402:T402"/>
    <mergeCell ref="U402:V402"/>
    <mergeCell ref="W402:X402"/>
    <mergeCell ref="Q403:R403"/>
    <mergeCell ref="S403:T403"/>
    <mergeCell ref="W1166:X1166"/>
    <mergeCell ref="Q1167:R1167"/>
    <mergeCell ref="S1167:T1167"/>
    <mergeCell ref="U1167:V1167"/>
    <mergeCell ref="W1167:X1167"/>
    <mergeCell ref="Q1163:R1163"/>
    <mergeCell ref="S1163:T1163"/>
    <mergeCell ref="U1163:V1163"/>
    <mergeCell ref="W1163:X1163"/>
    <mergeCell ref="Q1164:R1164"/>
    <mergeCell ref="S1164:T1164"/>
    <mergeCell ref="U1164:V1164"/>
    <mergeCell ref="W1164:X1164"/>
    <mergeCell ref="Q1155:R1155"/>
    <mergeCell ref="S1155:T1155"/>
    <mergeCell ref="U1155:V1155"/>
    <mergeCell ref="W1155:X1155"/>
    <mergeCell ref="Q1156:R1156"/>
    <mergeCell ref="S1156:T1156"/>
    <mergeCell ref="U1156:V1156"/>
    <mergeCell ref="W1156:X1156"/>
    <mergeCell ref="Q1157:R1157"/>
    <mergeCell ref="S1157:T1157"/>
    <mergeCell ref="U1157:V1157"/>
    <mergeCell ref="W1157:X1157"/>
    <mergeCell ref="S1161:T1161"/>
    <mergeCell ref="U1161:V1161"/>
    <mergeCell ref="W1161:X1161"/>
    <mergeCell ref="Q1162:R1162"/>
    <mergeCell ref="S1162:T1162"/>
    <mergeCell ref="U1162:V1162"/>
    <mergeCell ref="Q1161:R1161"/>
    <mergeCell ref="Q1145:R1145"/>
    <mergeCell ref="S1145:T1145"/>
    <mergeCell ref="U1145:V1145"/>
    <mergeCell ref="W1145:X1145"/>
    <mergeCell ref="Q1146:R1146"/>
    <mergeCell ref="S1146:T1146"/>
    <mergeCell ref="U1146:V1146"/>
    <mergeCell ref="W1146:X1146"/>
    <mergeCell ref="Q1147:R1147"/>
    <mergeCell ref="S1147:T1147"/>
    <mergeCell ref="U1147:V1147"/>
    <mergeCell ref="W1147:X1147"/>
    <mergeCell ref="Q1143:R1143"/>
    <mergeCell ref="S1143:T1143"/>
    <mergeCell ref="U1143:V1143"/>
    <mergeCell ref="W1143:X1143"/>
    <mergeCell ref="Q1144:R1144"/>
    <mergeCell ref="S1144:T1144"/>
    <mergeCell ref="U1144:V1144"/>
    <mergeCell ref="W1144:X1144"/>
    <mergeCell ref="Q1136:R1136"/>
    <mergeCell ref="S1136:T1136"/>
    <mergeCell ref="U1136:V1136"/>
    <mergeCell ref="W1136:X1136"/>
    <mergeCell ref="Q1137:R1137"/>
    <mergeCell ref="S1137:T1137"/>
    <mergeCell ref="U1137:V1137"/>
    <mergeCell ref="W1137:X1137"/>
    <mergeCell ref="Q1133:R1133"/>
    <mergeCell ref="S1133:T1133"/>
    <mergeCell ref="U1133:V1133"/>
    <mergeCell ref="W1133:X1133"/>
    <mergeCell ref="Q1134:R1134"/>
    <mergeCell ref="S1134:T1134"/>
    <mergeCell ref="U1134:V1134"/>
    <mergeCell ref="W1134:X1134"/>
    <mergeCell ref="Q1128:R1128"/>
    <mergeCell ref="S1128:T1128"/>
    <mergeCell ref="U1128:V1128"/>
    <mergeCell ref="W1128:X1128"/>
    <mergeCell ref="Q1130:R1130"/>
    <mergeCell ref="S1130:T1130"/>
    <mergeCell ref="U1130:V1130"/>
    <mergeCell ref="W1130:X1130"/>
    <mergeCell ref="Q1121:R1121"/>
    <mergeCell ref="S1121:T1121"/>
    <mergeCell ref="U1121:V1121"/>
    <mergeCell ref="W1121:X1121"/>
    <mergeCell ref="Q1122:R1122"/>
    <mergeCell ref="S1122:T1122"/>
    <mergeCell ref="U1122:V1122"/>
    <mergeCell ref="W1122:X1122"/>
    <mergeCell ref="Q1104:R1104"/>
    <mergeCell ref="S1104:T1104"/>
    <mergeCell ref="U1104:V1104"/>
    <mergeCell ref="W1104:X1104"/>
    <mergeCell ref="Q1135:R1135"/>
    <mergeCell ref="S1135:T1135"/>
    <mergeCell ref="U1135:V1135"/>
    <mergeCell ref="W1135:X1135"/>
    <mergeCell ref="Q1131:R1131"/>
    <mergeCell ref="S1131:T1131"/>
    <mergeCell ref="U1131:V1131"/>
    <mergeCell ref="W1131:X1131"/>
    <mergeCell ref="Q1132:R1132"/>
    <mergeCell ref="S1132:T1132"/>
    <mergeCell ref="U1132:V1132"/>
    <mergeCell ref="W1132:X1132"/>
    <mergeCell ref="Q1107:R1107"/>
    <mergeCell ref="S1107:T1107"/>
    <mergeCell ref="U1107:V1107"/>
    <mergeCell ref="W1107:X1107"/>
    <mergeCell ref="Q1108:R1108"/>
    <mergeCell ref="S1108:T1108"/>
    <mergeCell ref="U1108:V1108"/>
    <mergeCell ref="W1108:X1108"/>
    <mergeCell ref="Q1125:R1125"/>
    <mergeCell ref="S1125:T1125"/>
    <mergeCell ref="U1125:V1125"/>
    <mergeCell ref="W1125:X1125"/>
    <mergeCell ref="Q1102:R1102"/>
    <mergeCell ref="S1102:T1102"/>
    <mergeCell ref="U1102:V1102"/>
    <mergeCell ref="W1102:X1102"/>
    <mergeCell ref="Q1095:R1095"/>
    <mergeCell ref="S1095:T1095"/>
    <mergeCell ref="U1095:V1095"/>
    <mergeCell ref="W1095:X1095"/>
    <mergeCell ref="Q1093:R1093"/>
    <mergeCell ref="S1093:T1093"/>
    <mergeCell ref="U1093:V1093"/>
    <mergeCell ref="W1093:X1093"/>
    <mergeCell ref="Q1087:R1087"/>
    <mergeCell ref="S1087:T1087"/>
    <mergeCell ref="U1087:V1087"/>
    <mergeCell ref="W1087:X1087"/>
    <mergeCell ref="Q1088:R1088"/>
    <mergeCell ref="S1088:T1088"/>
    <mergeCell ref="U1088:V1088"/>
    <mergeCell ref="W1088:X1088"/>
    <mergeCell ref="Q1098:R1098"/>
    <mergeCell ref="S1098:T1098"/>
    <mergeCell ref="U1098:V1098"/>
    <mergeCell ref="W1098:X1098"/>
    <mergeCell ref="Q1094:R1094"/>
    <mergeCell ref="S1094:T1094"/>
    <mergeCell ref="U1094:V1094"/>
    <mergeCell ref="W1094:X1094"/>
    <mergeCell ref="Q1101:R1101"/>
    <mergeCell ref="S1101:T1101"/>
    <mergeCell ref="U1101:V1101"/>
    <mergeCell ref="W1101:X1101"/>
    <mergeCell ref="W1067:X1067"/>
    <mergeCell ref="Q1064:R1064"/>
    <mergeCell ref="S1064:T1064"/>
    <mergeCell ref="Q1076:R1076"/>
    <mergeCell ref="S1076:T1076"/>
    <mergeCell ref="U1076:V1076"/>
    <mergeCell ref="Q1073:R1073"/>
    <mergeCell ref="S1073:T1073"/>
    <mergeCell ref="U1073:V1073"/>
    <mergeCell ref="W1073:X1073"/>
    <mergeCell ref="Q1079:R1079"/>
    <mergeCell ref="S1079:T1079"/>
    <mergeCell ref="U1079:V1079"/>
    <mergeCell ref="W1079:X1079"/>
    <mergeCell ref="Q1080:R1080"/>
    <mergeCell ref="S1080:T1080"/>
    <mergeCell ref="U1080:V1080"/>
    <mergeCell ref="W1080:X1080"/>
    <mergeCell ref="Q1081:R1081"/>
    <mergeCell ref="S1081:T1081"/>
    <mergeCell ref="U1081:V1081"/>
    <mergeCell ref="W1081:X1081"/>
    <mergeCell ref="Q1082:R1082"/>
    <mergeCell ref="S1082:T1082"/>
    <mergeCell ref="W1096:X1096"/>
    <mergeCell ref="Q1089:R1089"/>
    <mergeCell ref="S1089:T1089"/>
    <mergeCell ref="U1089:V1089"/>
    <mergeCell ref="Q1099:R1099"/>
    <mergeCell ref="S1099:T1099"/>
    <mergeCell ref="U1099:V1099"/>
    <mergeCell ref="W1099:X1099"/>
    <mergeCell ref="W1048:X1048"/>
    <mergeCell ref="Q1066:R1066"/>
    <mergeCell ref="S1066:T1066"/>
    <mergeCell ref="U1066:V1066"/>
    <mergeCell ref="W1066:X1066"/>
    <mergeCell ref="Q1067:R1067"/>
    <mergeCell ref="S1067:T1067"/>
    <mergeCell ref="U1067:V1067"/>
    <mergeCell ref="Q1063:R1063"/>
    <mergeCell ref="S1063:T1063"/>
    <mergeCell ref="U1063:V1063"/>
    <mergeCell ref="Q1061:R1061"/>
    <mergeCell ref="S1061:T1061"/>
    <mergeCell ref="S1050:T1050"/>
    <mergeCell ref="U1050:V1050"/>
    <mergeCell ref="W1050:X1050"/>
    <mergeCell ref="Q1058:R1058"/>
    <mergeCell ref="S1058:T1058"/>
    <mergeCell ref="U1058:V1058"/>
    <mergeCell ref="Q1052:R1052"/>
    <mergeCell ref="S1052:T1052"/>
    <mergeCell ref="U1052:V1052"/>
    <mergeCell ref="W1052:X1052"/>
    <mergeCell ref="Q1053:R1053"/>
    <mergeCell ref="S1053:T1053"/>
    <mergeCell ref="U1053:V1053"/>
    <mergeCell ref="W1053:X1053"/>
    <mergeCell ref="Q1054:R1054"/>
    <mergeCell ref="U1097:V1097"/>
    <mergeCell ref="W1097:X1097"/>
    <mergeCell ref="Q1084:R1084"/>
    <mergeCell ref="S1084:T1084"/>
    <mergeCell ref="U1084:V1084"/>
    <mergeCell ref="W1084:X1084"/>
    <mergeCell ref="Q1085:R1085"/>
    <mergeCell ref="S1085:T1085"/>
    <mergeCell ref="U1085:V1085"/>
    <mergeCell ref="W1085:X1085"/>
    <mergeCell ref="Q1096:R1096"/>
    <mergeCell ref="S1096:T1096"/>
    <mergeCell ref="U1096:V1096"/>
    <mergeCell ref="W1089:X1089"/>
    <mergeCell ref="Q1090:R1090"/>
    <mergeCell ref="S1090:T1090"/>
    <mergeCell ref="U1090:V1090"/>
    <mergeCell ref="W1090:X1090"/>
    <mergeCell ref="Q1091:R1091"/>
    <mergeCell ref="S1092:T1092"/>
    <mergeCell ref="U1092:V1092"/>
    <mergeCell ref="W1092:X1092"/>
    <mergeCell ref="Q1086:R1086"/>
    <mergeCell ref="S1086:T1086"/>
    <mergeCell ref="U1086:V1086"/>
    <mergeCell ref="W1086:X1086"/>
    <mergeCell ref="Q1083:R1083"/>
    <mergeCell ref="S1083:T1083"/>
    <mergeCell ref="U1083:V1083"/>
    <mergeCell ref="W1083:X1083"/>
    <mergeCell ref="Q1051:R1051"/>
    <mergeCell ref="S1051:T1051"/>
    <mergeCell ref="U1051:V1051"/>
    <mergeCell ref="W1051:X1051"/>
    <mergeCell ref="Q1047:R1047"/>
    <mergeCell ref="S1047:T1047"/>
    <mergeCell ref="U1047:V1047"/>
    <mergeCell ref="W1047:X1047"/>
    <mergeCell ref="Q1048:R1048"/>
    <mergeCell ref="S1048:T1048"/>
    <mergeCell ref="U1048:V1048"/>
    <mergeCell ref="W1076:X1076"/>
    <mergeCell ref="S1054:T1054"/>
    <mergeCell ref="U1054:V1054"/>
    <mergeCell ref="W1054:X1054"/>
    <mergeCell ref="W1063:X1063"/>
    <mergeCell ref="Q1069:R1069"/>
    <mergeCell ref="S1069:T1069"/>
    <mergeCell ref="U1069:V1069"/>
    <mergeCell ref="W1069:X1069"/>
    <mergeCell ref="Q1070:R1070"/>
    <mergeCell ref="S1070:T1070"/>
    <mergeCell ref="U1070:V1070"/>
    <mergeCell ref="W1070:X1070"/>
    <mergeCell ref="U1061:V1061"/>
    <mergeCell ref="W1061:X1061"/>
    <mergeCell ref="Q1041:R1041"/>
    <mergeCell ref="S1041:T1041"/>
    <mergeCell ref="U1041:V1041"/>
    <mergeCell ref="W1041:X1041"/>
    <mergeCell ref="Q1036:R1036"/>
    <mergeCell ref="S1036:T1036"/>
    <mergeCell ref="U1036:V1036"/>
    <mergeCell ref="W1036:X1036"/>
    <mergeCell ref="Q1038:R1038"/>
    <mergeCell ref="S1038:T1038"/>
    <mergeCell ref="U1038:V1038"/>
    <mergeCell ref="W1038:X1038"/>
    <mergeCell ref="Q1049:R1049"/>
    <mergeCell ref="S1049:T1049"/>
    <mergeCell ref="U1049:V1049"/>
    <mergeCell ref="W1049:X1049"/>
    <mergeCell ref="Q1050:R1050"/>
    <mergeCell ref="Q1042:R1042"/>
    <mergeCell ref="S1042:T1042"/>
    <mergeCell ref="U1042:V1042"/>
    <mergeCell ref="W1042:X1042"/>
    <mergeCell ref="Q1043:R1043"/>
    <mergeCell ref="S1043:T1043"/>
    <mergeCell ref="U1043:V1043"/>
    <mergeCell ref="W1043:X1043"/>
    <mergeCell ref="Q1044:R1044"/>
    <mergeCell ref="S1044:T1044"/>
    <mergeCell ref="Q987:R987"/>
    <mergeCell ref="S987:T987"/>
    <mergeCell ref="W1021:X1021"/>
    <mergeCell ref="Q1022:R1022"/>
    <mergeCell ref="S1022:T1022"/>
    <mergeCell ref="U1022:V1022"/>
    <mergeCell ref="W1022:X1022"/>
    <mergeCell ref="Q1025:R1025"/>
    <mergeCell ref="S1025:T1025"/>
    <mergeCell ref="U1025:V1025"/>
    <mergeCell ref="W1025:X1025"/>
    <mergeCell ref="Q1005:R1005"/>
    <mergeCell ref="S1005:T1005"/>
    <mergeCell ref="U1005:V1005"/>
    <mergeCell ref="W1005:X1005"/>
    <mergeCell ref="Q1006:R1006"/>
    <mergeCell ref="S1006:T1006"/>
    <mergeCell ref="U1006:V1006"/>
    <mergeCell ref="W1006:X1006"/>
    <mergeCell ref="Q1008:R1008"/>
    <mergeCell ref="S1008:T1008"/>
    <mergeCell ref="U1008:V1008"/>
    <mergeCell ref="W1008:X1008"/>
    <mergeCell ref="Q1007:R1007"/>
    <mergeCell ref="S1007:T1007"/>
    <mergeCell ref="U1007:V1007"/>
    <mergeCell ref="Q993:R993"/>
    <mergeCell ref="S993:T993"/>
    <mergeCell ref="U993:V993"/>
    <mergeCell ref="W993:X993"/>
    <mergeCell ref="Q994:R994"/>
    <mergeCell ref="S994:T994"/>
    <mergeCell ref="Q963:R963"/>
    <mergeCell ref="S963:T963"/>
    <mergeCell ref="U963:V963"/>
    <mergeCell ref="W963:X963"/>
    <mergeCell ref="Q956:R956"/>
    <mergeCell ref="S956:T956"/>
    <mergeCell ref="U956:V956"/>
    <mergeCell ref="W956:X956"/>
    <mergeCell ref="Q957:R957"/>
    <mergeCell ref="S957:T957"/>
    <mergeCell ref="U957:V957"/>
    <mergeCell ref="U984:V984"/>
    <mergeCell ref="W984:X984"/>
    <mergeCell ref="Q985:R985"/>
    <mergeCell ref="S985:T985"/>
    <mergeCell ref="U985:V985"/>
    <mergeCell ref="W985:X985"/>
    <mergeCell ref="Q973:R973"/>
    <mergeCell ref="S973:T973"/>
    <mergeCell ref="U973:V973"/>
    <mergeCell ref="W973:X973"/>
    <mergeCell ref="Q974:R974"/>
    <mergeCell ref="S974:T974"/>
    <mergeCell ref="U974:V974"/>
    <mergeCell ref="W974:X974"/>
    <mergeCell ref="Q975:R975"/>
    <mergeCell ref="S975:T975"/>
    <mergeCell ref="U975:V975"/>
    <mergeCell ref="W975:X975"/>
    <mergeCell ref="Q959:R959"/>
    <mergeCell ref="S959:T959"/>
    <mergeCell ref="U959:V959"/>
    <mergeCell ref="S917:T917"/>
    <mergeCell ref="U917:V917"/>
    <mergeCell ref="W917:X917"/>
    <mergeCell ref="Q918:R918"/>
    <mergeCell ref="S918:T918"/>
    <mergeCell ref="U918:V918"/>
    <mergeCell ref="W918:X918"/>
    <mergeCell ref="Q938:R938"/>
    <mergeCell ref="S938:T938"/>
    <mergeCell ref="U938:V938"/>
    <mergeCell ref="W938:X938"/>
    <mergeCell ref="Q944:R944"/>
    <mergeCell ref="S944:T944"/>
    <mergeCell ref="U944:V944"/>
    <mergeCell ref="W944:X944"/>
    <mergeCell ref="Q946:R946"/>
    <mergeCell ref="S946:T946"/>
    <mergeCell ref="U946:V946"/>
    <mergeCell ref="W946:X946"/>
    <mergeCell ref="Q936:R936"/>
    <mergeCell ref="S936:T936"/>
    <mergeCell ref="U936:V936"/>
    <mergeCell ref="W936:X936"/>
    <mergeCell ref="Q937:R937"/>
    <mergeCell ref="S937:T937"/>
    <mergeCell ref="U937:V937"/>
    <mergeCell ref="W937:X937"/>
    <mergeCell ref="Q927:R927"/>
    <mergeCell ref="S927:T927"/>
    <mergeCell ref="S928:T928"/>
    <mergeCell ref="U928:V928"/>
    <mergeCell ref="W928:X928"/>
    <mergeCell ref="S929:T929"/>
    <mergeCell ref="U929:V929"/>
    <mergeCell ref="W929:X929"/>
    <mergeCell ref="Q924:R924"/>
    <mergeCell ref="S924:T924"/>
    <mergeCell ref="U924:V924"/>
    <mergeCell ref="W924:X924"/>
    <mergeCell ref="Q925:R925"/>
    <mergeCell ref="S925:T925"/>
    <mergeCell ref="U925:V925"/>
    <mergeCell ref="W925:X925"/>
    <mergeCell ref="Q916:R916"/>
    <mergeCell ref="S916:T916"/>
    <mergeCell ref="U916:V916"/>
    <mergeCell ref="W916:X916"/>
    <mergeCell ref="Q917:R917"/>
    <mergeCell ref="W902:X902"/>
    <mergeCell ref="U927:V927"/>
    <mergeCell ref="W927:X927"/>
    <mergeCell ref="Q928:R928"/>
    <mergeCell ref="Q915:R915"/>
    <mergeCell ref="S915:T915"/>
    <mergeCell ref="U915:V915"/>
    <mergeCell ref="W915:X915"/>
    <mergeCell ref="Q905:R905"/>
    <mergeCell ref="S905:T905"/>
    <mergeCell ref="U905:V905"/>
    <mergeCell ref="W905:X905"/>
    <mergeCell ref="Q906:R906"/>
    <mergeCell ref="S906:T906"/>
    <mergeCell ref="U906:V906"/>
    <mergeCell ref="W906:X906"/>
    <mergeCell ref="Q896:R896"/>
    <mergeCell ref="S896:T896"/>
    <mergeCell ref="U896:V896"/>
    <mergeCell ref="W896:X896"/>
    <mergeCell ref="Q914:R914"/>
    <mergeCell ref="S914:T914"/>
    <mergeCell ref="U914:V914"/>
    <mergeCell ref="W914:X914"/>
    <mergeCell ref="Q901:R901"/>
    <mergeCell ref="S901:T901"/>
    <mergeCell ref="U901:V901"/>
    <mergeCell ref="W901:X901"/>
    <mergeCell ref="Q909:R909"/>
    <mergeCell ref="S909:T909"/>
    <mergeCell ref="U909:V909"/>
    <mergeCell ref="W909:X909"/>
    <mergeCell ref="Q910:R910"/>
    <mergeCell ref="S910:T910"/>
    <mergeCell ref="U910:V910"/>
    <mergeCell ref="W910:X910"/>
    <mergeCell ref="Q911:R911"/>
    <mergeCell ref="S911:T911"/>
    <mergeCell ref="U911:V911"/>
    <mergeCell ref="W903:X903"/>
    <mergeCell ref="Q904:R904"/>
    <mergeCell ref="S904:T904"/>
    <mergeCell ref="U904:V904"/>
    <mergeCell ref="W904:X904"/>
    <mergeCell ref="Q908:R908"/>
    <mergeCell ref="S908:T908"/>
    <mergeCell ref="U908:V908"/>
    <mergeCell ref="W908:X908"/>
    <mergeCell ref="Q884:R884"/>
    <mergeCell ref="S884:T884"/>
    <mergeCell ref="U884:V884"/>
    <mergeCell ref="W884:X884"/>
    <mergeCell ref="Q863:R863"/>
    <mergeCell ref="S863:T863"/>
    <mergeCell ref="U863:V863"/>
    <mergeCell ref="W863:X863"/>
    <mergeCell ref="Q854:R854"/>
    <mergeCell ref="S854:T854"/>
    <mergeCell ref="U854:V854"/>
    <mergeCell ref="W854:X854"/>
    <mergeCell ref="Q855:R855"/>
    <mergeCell ref="S855:T855"/>
    <mergeCell ref="U855:V855"/>
    <mergeCell ref="W855:X855"/>
    <mergeCell ref="Q856:R856"/>
    <mergeCell ref="S856:T856"/>
    <mergeCell ref="U856:V856"/>
    <mergeCell ref="W856:X856"/>
    <mergeCell ref="Q872:R872"/>
    <mergeCell ref="S872:T872"/>
    <mergeCell ref="U872:V872"/>
    <mergeCell ref="W872:X872"/>
    <mergeCell ref="Q857:R857"/>
    <mergeCell ref="S857:T857"/>
    <mergeCell ref="U857:V857"/>
    <mergeCell ref="W857:X857"/>
    <mergeCell ref="Q858:R858"/>
    <mergeCell ref="S858:T858"/>
    <mergeCell ref="U858:V858"/>
    <mergeCell ref="W858:X858"/>
    <mergeCell ref="Q859:R859"/>
    <mergeCell ref="S859:T859"/>
    <mergeCell ref="U859:V859"/>
    <mergeCell ref="W859:X859"/>
    <mergeCell ref="W853:X853"/>
    <mergeCell ref="Q844:R844"/>
    <mergeCell ref="S844:T844"/>
    <mergeCell ref="U844:V844"/>
    <mergeCell ref="W844:X844"/>
    <mergeCell ref="Q845:R845"/>
    <mergeCell ref="S845:T845"/>
    <mergeCell ref="U845:V845"/>
    <mergeCell ref="W845:X845"/>
    <mergeCell ref="Q846:R846"/>
    <mergeCell ref="S846:T846"/>
    <mergeCell ref="U846:V846"/>
    <mergeCell ref="W846:X846"/>
    <mergeCell ref="Q853:R853"/>
    <mergeCell ref="S853:T853"/>
    <mergeCell ref="U853:V853"/>
    <mergeCell ref="S852:T852"/>
    <mergeCell ref="U852:V852"/>
    <mergeCell ref="W852:X852"/>
    <mergeCell ref="W862:X862"/>
    <mergeCell ref="Q850:R850"/>
    <mergeCell ref="S850:T850"/>
    <mergeCell ref="U850:V850"/>
    <mergeCell ref="W850:X850"/>
    <mergeCell ref="Q851:R851"/>
    <mergeCell ref="S851:T851"/>
    <mergeCell ref="U851:V851"/>
    <mergeCell ref="W851:X851"/>
    <mergeCell ref="Q860:R860"/>
    <mergeCell ref="S860:T860"/>
    <mergeCell ref="U860:V860"/>
    <mergeCell ref="W860:X860"/>
    <mergeCell ref="Q861:R861"/>
    <mergeCell ref="S861:T861"/>
    <mergeCell ref="U861:V861"/>
    <mergeCell ref="Q818:R818"/>
    <mergeCell ref="S818:T818"/>
    <mergeCell ref="U818:V818"/>
    <mergeCell ref="W818:X818"/>
    <mergeCell ref="Q819:R819"/>
    <mergeCell ref="S819:T819"/>
    <mergeCell ref="U819:V819"/>
    <mergeCell ref="W819:X819"/>
    <mergeCell ref="Q826:R826"/>
    <mergeCell ref="S826:T826"/>
    <mergeCell ref="U826:V826"/>
    <mergeCell ref="W826:X826"/>
    <mergeCell ref="Q842:R842"/>
    <mergeCell ref="S842:T842"/>
    <mergeCell ref="U842:V842"/>
    <mergeCell ref="W842:X842"/>
    <mergeCell ref="Q808:R808"/>
    <mergeCell ref="S808:T808"/>
    <mergeCell ref="U808:V808"/>
    <mergeCell ref="W808:X808"/>
    <mergeCell ref="Q809:R809"/>
    <mergeCell ref="S809:T809"/>
    <mergeCell ref="U809:V809"/>
    <mergeCell ref="W809:X809"/>
    <mergeCell ref="Q810:R810"/>
    <mergeCell ref="S810:T810"/>
    <mergeCell ref="U810:V810"/>
    <mergeCell ref="W810:X810"/>
    <mergeCell ref="Q811:R811"/>
    <mergeCell ref="S811:T811"/>
    <mergeCell ref="U811:V811"/>
    <mergeCell ref="W811:X811"/>
    <mergeCell ref="Q812:R812"/>
    <mergeCell ref="S812:T812"/>
    <mergeCell ref="U812:V812"/>
    <mergeCell ref="W812:X812"/>
    <mergeCell ref="Q813:R813"/>
    <mergeCell ref="S813:T813"/>
    <mergeCell ref="U813:V813"/>
    <mergeCell ref="W813:X813"/>
    <mergeCell ref="Q806:R806"/>
    <mergeCell ref="S806:T806"/>
    <mergeCell ref="U806:V806"/>
    <mergeCell ref="W806:X806"/>
    <mergeCell ref="Q807:R807"/>
    <mergeCell ref="S807:T807"/>
    <mergeCell ref="U807:V807"/>
    <mergeCell ref="W807:X807"/>
    <mergeCell ref="Q798:R798"/>
    <mergeCell ref="S798:T798"/>
    <mergeCell ref="U798:V798"/>
    <mergeCell ref="W798:X798"/>
    <mergeCell ref="Q799:R799"/>
    <mergeCell ref="S799:T799"/>
    <mergeCell ref="U799:V799"/>
    <mergeCell ref="W799:X799"/>
    <mergeCell ref="Q800:R800"/>
    <mergeCell ref="S800:T800"/>
    <mergeCell ref="U800:V800"/>
    <mergeCell ref="W800:X800"/>
    <mergeCell ref="Q804:R804"/>
    <mergeCell ref="S804:T804"/>
    <mergeCell ref="U804:V804"/>
    <mergeCell ref="W804:X804"/>
    <mergeCell ref="Q805:R805"/>
    <mergeCell ref="S805:T805"/>
    <mergeCell ref="U805:V805"/>
    <mergeCell ref="W805:X805"/>
    <mergeCell ref="Q788:R788"/>
    <mergeCell ref="S788:T788"/>
    <mergeCell ref="U788:V788"/>
    <mergeCell ref="W788:X788"/>
    <mergeCell ref="Q789:R789"/>
    <mergeCell ref="S789:T789"/>
    <mergeCell ref="U789:V789"/>
    <mergeCell ref="W789:X789"/>
    <mergeCell ref="Q790:R790"/>
    <mergeCell ref="S790:T790"/>
    <mergeCell ref="U790:V790"/>
    <mergeCell ref="W790:X790"/>
    <mergeCell ref="Q791:R791"/>
    <mergeCell ref="S791:T791"/>
    <mergeCell ref="U791:V791"/>
    <mergeCell ref="W791:X791"/>
    <mergeCell ref="Q792:R792"/>
    <mergeCell ref="S792:T792"/>
    <mergeCell ref="U792:V792"/>
    <mergeCell ref="W792:X792"/>
    <mergeCell ref="Q793:R793"/>
    <mergeCell ref="S793:T793"/>
    <mergeCell ref="U793:V793"/>
    <mergeCell ref="W793:X793"/>
    <mergeCell ref="W768:X768"/>
    <mergeCell ref="Q769:R769"/>
    <mergeCell ref="S769:T769"/>
    <mergeCell ref="U769:V769"/>
    <mergeCell ref="W769:X769"/>
    <mergeCell ref="Q770:R770"/>
    <mergeCell ref="S770:T770"/>
    <mergeCell ref="U770:V770"/>
    <mergeCell ref="W770:X770"/>
    <mergeCell ref="Q786:R786"/>
    <mergeCell ref="S786:T786"/>
    <mergeCell ref="U786:V786"/>
    <mergeCell ref="W786:X786"/>
    <mergeCell ref="Q787:R787"/>
    <mergeCell ref="S787:T787"/>
    <mergeCell ref="U787:V787"/>
    <mergeCell ref="W787:X787"/>
    <mergeCell ref="Q778:R778"/>
    <mergeCell ref="S778:T778"/>
    <mergeCell ref="U778:V778"/>
    <mergeCell ref="W778:X778"/>
    <mergeCell ref="Q779:R779"/>
    <mergeCell ref="S779:T779"/>
    <mergeCell ref="U779:V779"/>
    <mergeCell ref="W779:X779"/>
    <mergeCell ref="Q780:R780"/>
    <mergeCell ref="S780:T780"/>
    <mergeCell ref="U780:V780"/>
    <mergeCell ref="W780:X780"/>
    <mergeCell ref="Q771:R771"/>
    <mergeCell ref="S771:T771"/>
    <mergeCell ref="U771:V771"/>
    <mergeCell ref="Q752:R752"/>
    <mergeCell ref="S752:T752"/>
    <mergeCell ref="U752:V752"/>
    <mergeCell ref="W752:X752"/>
    <mergeCell ref="Q743:R743"/>
    <mergeCell ref="S743:T743"/>
    <mergeCell ref="U743:V743"/>
    <mergeCell ref="W743:X743"/>
    <mergeCell ref="Q744:R744"/>
    <mergeCell ref="S744:T744"/>
    <mergeCell ref="U744:V744"/>
    <mergeCell ref="W744:X744"/>
    <mergeCell ref="Q745:R745"/>
    <mergeCell ref="S745:T745"/>
    <mergeCell ref="U745:V745"/>
    <mergeCell ref="W745:X745"/>
    <mergeCell ref="Q766:R766"/>
    <mergeCell ref="S766:T766"/>
    <mergeCell ref="U766:V766"/>
    <mergeCell ref="W766:X766"/>
    <mergeCell ref="Q753:R753"/>
    <mergeCell ref="S753:T753"/>
    <mergeCell ref="U753:V753"/>
    <mergeCell ref="W753:X753"/>
    <mergeCell ref="Q754:R754"/>
    <mergeCell ref="S754:T754"/>
    <mergeCell ref="U754:V754"/>
    <mergeCell ref="W754:X754"/>
    <mergeCell ref="Q755:R755"/>
    <mergeCell ref="S755:T755"/>
    <mergeCell ref="U755:V755"/>
    <mergeCell ref="W755:X755"/>
    <mergeCell ref="Q742:R742"/>
    <mergeCell ref="S742:T742"/>
    <mergeCell ref="U742:V742"/>
    <mergeCell ref="W742:X742"/>
    <mergeCell ref="Q733:R733"/>
    <mergeCell ref="S733:T733"/>
    <mergeCell ref="U733:V733"/>
    <mergeCell ref="W733:X733"/>
    <mergeCell ref="Q734:R734"/>
    <mergeCell ref="S734:T734"/>
    <mergeCell ref="U734:V734"/>
    <mergeCell ref="W734:X734"/>
    <mergeCell ref="Q735:R735"/>
    <mergeCell ref="S735:T735"/>
    <mergeCell ref="U735:V735"/>
    <mergeCell ref="W735:X735"/>
    <mergeCell ref="Q751:R751"/>
    <mergeCell ref="S751:T751"/>
    <mergeCell ref="U751:V751"/>
    <mergeCell ref="W751:X751"/>
    <mergeCell ref="Q736:R736"/>
    <mergeCell ref="S736:T736"/>
    <mergeCell ref="U736:V736"/>
    <mergeCell ref="W736:X736"/>
    <mergeCell ref="Q737:R737"/>
    <mergeCell ref="S737:T737"/>
    <mergeCell ref="U737:V737"/>
    <mergeCell ref="W737:X737"/>
    <mergeCell ref="W738:X738"/>
    <mergeCell ref="W732:X732"/>
    <mergeCell ref="Q723:R723"/>
    <mergeCell ref="S723:T723"/>
    <mergeCell ref="U723:V723"/>
    <mergeCell ref="W723:X723"/>
    <mergeCell ref="Q724:R724"/>
    <mergeCell ref="S724:T724"/>
    <mergeCell ref="U724:V724"/>
    <mergeCell ref="W724:X724"/>
    <mergeCell ref="Q725:R725"/>
    <mergeCell ref="S725:T725"/>
    <mergeCell ref="U725:V725"/>
    <mergeCell ref="W725:X725"/>
    <mergeCell ref="Q732:R732"/>
    <mergeCell ref="S732:T732"/>
    <mergeCell ref="U732:V732"/>
    <mergeCell ref="W741:X741"/>
    <mergeCell ref="Q730:R730"/>
    <mergeCell ref="S730:T730"/>
    <mergeCell ref="U730:V730"/>
    <mergeCell ref="W730:X730"/>
    <mergeCell ref="Q739:R739"/>
    <mergeCell ref="S739:T739"/>
    <mergeCell ref="U739:V739"/>
    <mergeCell ref="W739:X739"/>
    <mergeCell ref="Q740:R740"/>
    <mergeCell ref="S740:T740"/>
    <mergeCell ref="U740:V740"/>
    <mergeCell ref="W740:X740"/>
    <mergeCell ref="Q699:R699"/>
    <mergeCell ref="S699:T699"/>
    <mergeCell ref="U699:V699"/>
    <mergeCell ref="W699:X699"/>
    <mergeCell ref="Q700:R700"/>
    <mergeCell ref="S700:T700"/>
    <mergeCell ref="U700:V700"/>
    <mergeCell ref="W700:X700"/>
    <mergeCell ref="Q701:R701"/>
    <mergeCell ref="S701:T701"/>
    <mergeCell ref="U701:V701"/>
    <mergeCell ref="W701:X701"/>
    <mergeCell ref="Q721:R721"/>
    <mergeCell ref="S721:T721"/>
    <mergeCell ref="U721:V721"/>
    <mergeCell ref="W721:X721"/>
    <mergeCell ref="Q738:R738"/>
    <mergeCell ref="S738:T738"/>
    <mergeCell ref="U738:V738"/>
    <mergeCell ref="Q693:R693"/>
    <mergeCell ref="S693:T693"/>
    <mergeCell ref="U693:V693"/>
    <mergeCell ref="W693:X693"/>
    <mergeCell ref="Q694:R694"/>
    <mergeCell ref="S694:T694"/>
    <mergeCell ref="U694:V694"/>
    <mergeCell ref="W694:X694"/>
    <mergeCell ref="Q695:R695"/>
    <mergeCell ref="S695:T695"/>
    <mergeCell ref="U695:V695"/>
    <mergeCell ref="W695:X695"/>
    <mergeCell ref="W669:X669"/>
    <mergeCell ref="Q686:R686"/>
    <mergeCell ref="S686:T686"/>
    <mergeCell ref="U686:V686"/>
    <mergeCell ref="W686:X686"/>
    <mergeCell ref="Q687:R687"/>
    <mergeCell ref="S687:T687"/>
    <mergeCell ref="U687:V687"/>
    <mergeCell ref="W687:X687"/>
    <mergeCell ref="Q678:R678"/>
    <mergeCell ref="S678:T678"/>
    <mergeCell ref="U678:V678"/>
    <mergeCell ref="W678:X678"/>
    <mergeCell ref="Q679:R679"/>
    <mergeCell ref="S679:T679"/>
    <mergeCell ref="U679:V679"/>
    <mergeCell ref="W679:X679"/>
    <mergeCell ref="Q680:R680"/>
    <mergeCell ref="S680:T680"/>
    <mergeCell ref="U680:V680"/>
    <mergeCell ref="Q681:R681"/>
    <mergeCell ref="S681:T681"/>
    <mergeCell ref="U681:V681"/>
    <mergeCell ref="W681:X681"/>
    <mergeCell ref="Q682:R682"/>
    <mergeCell ref="S682:T682"/>
    <mergeCell ref="U682:V682"/>
    <mergeCell ref="W657:X657"/>
    <mergeCell ref="Q658:R658"/>
    <mergeCell ref="S658:T658"/>
    <mergeCell ref="U658:V658"/>
    <mergeCell ref="W658:X658"/>
    <mergeCell ref="Q659:R659"/>
    <mergeCell ref="S659:T659"/>
    <mergeCell ref="U659:V659"/>
    <mergeCell ref="W659:X659"/>
    <mergeCell ref="Q675:R675"/>
    <mergeCell ref="S675:T675"/>
    <mergeCell ref="U675:V675"/>
    <mergeCell ref="W675:X675"/>
    <mergeCell ref="Q677:R677"/>
    <mergeCell ref="S677:T677"/>
    <mergeCell ref="U677:V677"/>
    <mergeCell ref="W677:X677"/>
    <mergeCell ref="Q676:R676"/>
    <mergeCell ref="S676:T676"/>
    <mergeCell ref="U676:V676"/>
    <mergeCell ref="Q662:R662"/>
    <mergeCell ref="S662:T662"/>
    <mergeCell ref="U662:V662"/>
    <mergeCell ref="W662:X662"/>
    <mergeCell ref="Q663:R663"/>
    <mergeCell ref="Q655:R655"/>
    <mergeCell ref="S655:T655"/>
    <mergeCell ref="U655:V655"/>
    <mergeCell ref="W655:X655"/>
    <mergeCell ref="W633:X633"/>
    <mergeCell ref="Q634:R634"/>
    <mergeCell ref="S634:T634"/>
    <mergeCell ref="U634:V634"/>
    <mergeCell ref="W634:X634"/>
    <mergeCell ref="Q635:R635"/>
    <mergeCell ref="S635:T635"/>
    <mergeCell ref="U635:V635"/>
    <mergeCell ref="W635:X635"/>
    <mergeCell ref="Q636:R636"/>
    <mergeCell ref="S636:T636"/>
    <mergeCell ref="U636:V636"/>
    <mergeCell ref="W636:X636"/>
    <mergeCell ref="Q652:R652"/>
    <mergeCell ref="S652:T652"/>
    <mergeCell ref="U652:V652"/>
    <mergeCell ref="W652:X652"/>
    <mergeCell ref="Q653:R653"/>
    <mergeCell ref="S653:T653"/>
    <mergeCell ref="U653:V653"/>
    <mergeCell ref="W653:X653"/>
    <mergeCell ref="S640:T640"/>
    <mergeCell ref="U640:V640"/>
    <mergeCell ref="W640:X640"/>
    <mergeCell ref="Q641:R641"/>
    <mergeCell ref="S641:T641"/>
    <mergeCell ref="U641:V641"/>
    <mergeCell ref="Q637:R637"/>
    <mergeCell ref="Q638:R638"/>
    <mergeCell ref="S638:T638"/>
    <mergeCell ref="U638:V638"/>
    <mergeCell ref="W638:X638"/>
    <mergeCell ref="Q623:R623"/>
    <mergeCell ref="S623:T623"/>
    <mergeCell ref="U623:V623"/>
    <mergeCell ref="W623:X623"/>
    <mergeCell ref="Q624:R624"/>
    <mergeCell ref="S624:T624"/>
    <mergeCell ref="U624:V624"/>
    <mergeCell ref="W624:X624"/>
    <mergeCell ref="Q625:R625"/>
    <mergeCell ref="S625:T625"/>
    <mergeCell ref="U625:V625"/>
    <mergeCell ref="W625:X625"/>
    <mergeCell ref="W627:X627"/>
    <mergeCell ref="Q633:R633"/>
    <mergeCell ref="S633:T633"/>
    <mergeCell ref="U633:V633"/>
    <mergeCell ref="W632:X632"/>
    <mergeCell ref="Q629:R629"/>
    <mergeCell ref="S629:T629"/>
    <mergeCell ref="U629:V629"/>
    <mergeCell ref="W629:X629"/>
    <mergeCell ref="S637:T637"/>
    <mergeCell ref="U637:V637"/>
    <mergeCell ref="W637:X637"/>
    <mergeCell ref="Q628:R628"/>
    <mergeCell ref="S628:T628"/>
    <mergeCell ref="U628:V628"/>
    <mergeCell ref="W628:X628"/>
    <mergeCell ref="Q616:R616"/>
    <mergeCell ref="S616:T616"/>
    <mergeCell ref="U616:V616"/>
    <mergeCell ref="W616:X616"/>
    <mergeCell ref="Q617:R617"/>
    <mergeCell ref="S617:T617"/>
    <mergeCell ref="U617:V617"/>
    <mergeCell ref="W617:X617"/>
    <mergeCell ref="Q626:R626"/>
    <mergeCell ref="S626:T626"/>
    <mergeCell ref="U626:V626"/>
    <mergeCell ref="W626:X626"/>
    <mergeCell ref="Q627:R627"/>
    <mergeCell ref="S627:T627"/>
    <mergeCell ref="U627:V627"/>
    <mergeCell ref="Q620:R620"/>
    <mergeCell ref="S620:T620"/>
    <mergeCell ref="U620:V620"/>
    <mergeCell ref="W620:X620"/>
    <mergeCell ref="Q621:R621"/>
    <mergeCell ref="S621:T621"/>
    <mergeCell ref="U621:V621"/>
    <mergeCell ref="W621:X621"/>
    <mergeCell ref="Q622:R622"/>
    <mergeCell ref="S622:T622"/>
    <mergeCell ref="U622:V622"/>
    <mergeCell ref="W622:X622"/>
    <mergeCell ref="Q580:R580"/>
    <mergeCell ref="S580:T580"/>
    <mergeCell ref="U580:V580"/>
    <mergeCell ref="W580:X580"/>
    <mergeCell ref="Q582:R582"/>
    <mergeCell ref="S582:T582"/>
    <mergeCell ref="U582:V582"/>
    <mergeCell ref="W582:X582"/>
    <mergeCell ref="W619:X619"/>
    <mergeCell ref="Q610:R610"/>
    <mergeCell ref="S610:T610"/>
    <mergeCell ref="U610:V610"/>
    <mergeCell ref="W610:X610"/>
    <mergeCell ref="Q611:R611"/>
    <mergeCell ref="S611:T611"/>
    <mergeCell ref="U611:V611"/>
    <mergeCell ref="W611:X611"/>
    <mergeCell ref="Q612:R612"/>
    <mergeCell ref="S612:T612"/>
    <mergeCell ref="U612:V612"/>
    <mergeCell ref="W612:X612"/>
    <mergeCell ref="Q585:R585"/>
    <mergeCell ref="S585:T585"/>
    <mergeCell ref="U585:V585"/>
    <mergeCell ref="W585:X585"/>
    <mergeCell ref="Q591:R591"/>
    <mergeCell ref="S591:T591"/>
    <mergeCell ref="U591:V591"/>
    <mergeCell ref="W591:X591"/>
    <mergeCell ref="Q592:R592"/>
    <mergeCell ref="S592:T592"/>
    <mergeCell ref="U592:V592"/>
    <mergeCell ref="U575:V575"/>
    <mergeCell ref="W575:X575"/>
    <mergeCell ref="Q576:R576"/>
    <mergeCell ref="S576:T576"/>
    <mergeCell ref="U576:V576"/>
    <mergeCell ref="W576:X576"/>
    <mergeCell ref="Q577:R577"/>
    <mergeCell ref="S577:T577"/>
    <mergeCell ref="U577:V577"/>
    <mergeCell ref="W577:X577"/>
    <mergeCell ref="Q578:R578"/>
    <mergeCell ref="S578:T578"/>
    <mergeCell ref="U578:V578"/>
    <mergeCell ref="W578:X578"/>
    <mergeCell ref="Q579:R579"/>
    <mergeCell ref="S579:T579"/>
    <mergeCell ref="U579:V579"/>
    <mergeCell ref="W579:X579"/>
    <mergeCell ref="Q565:R565"/>
    <mergeCell ref="S565:T565"/>
    <mergeCell ref="U565:V565"/>
    <mergeCell ref="W565:X565"/>
    <mergeCell ref="Q566:R566"/>
    <mergeCell ref="S566:T566"/>
    <mergeCell ref="U566:V566"/>
    <mergeCell ref="W566:X566"/>
    <mergeCell ref="Q571:R571"/>
    <mergeCell ref="S571:T571"/>
    <mergeCell ref="U571:V571"/>
    <mergeCell ref="W571:X571"/>
    <mergeCell ref="Q567:R567"/>
    <mergeCell ref="S567:T567"/>
    <mergeCell ref="U567:V567"/>
    <mergeCell ref="W567:X567"/>
    <mergeCell ref="Q568:R568"/>
    <mergeCell ref="S568:T568"/>
    <mergeCell ref="U568:V568"/>
    <mergeCell ref="W568:X568"/>
    <mergeCell ref="Q569:R569"/>
    <mergeCell ref="S569:T569"/>
    <mergeCell ref="U569:V569"/>
    <mergeCell ref="W569:X569"/>
    <mergeCell ref="Q570:R570"/>
    <mergeCell ref="S570:T570"/>
    <mergeCell ref="U570:V570"/>
    <mergeCell ref="W570:X570"/>
    <mergeCell ref="W536:X536"/>
    <mergeCell ref="Q552:R552"/>
    <mergeCell ref="S552:T552"/>
    <mergeCell ref="U552:V552"/>
    <mergeCell ref="W552:X552"/>
    <mergeCell ref="Q553:R553"/>
    <mergeCell ref="S553:T553"/>
    <mergeCell ref="U553:V553"/>
    <mergeCell ref="W553:X553"/>
    <mergeCell ref="Q544:R544"/>
    <mergeCell ref="S544:T544"/>
    <mergeCell ref="U544:V544"/>
    <mergeCell ref="W538:X538"/>
    <mergeCell ref="Q539:R539"/>
    <mergeCell ref="S539:T539"/>
    <mergeCell ref="W547:X547"/>
    <mergeCell ref="W544:X544"/>
    <mergeCell ref="Q545:R545"/>
    <mergeCell ref="S545:T545"/>
    <mergeCell ref="U545:V545"/>
    <mergeCell ref="W545:X545"/>
    <mergeCell ref="Q546:R546"/>
    <mergeCell ref="S546:T546"/>
    <mergeCell ref="U546:V546"/>
    <mergeCell ref="W546:X546"/>
    <mergeCell ref="U547:V547"/>
    <mergeCell ref="W542:X542"/>
    <mergeCell ref="Q543:R543"/>
    <mergeCell ref="S543:T543"/>
    <mergeCell ref="Q517:R517"/>
    <mergeCell ref="S517:T517"/>
    <mergeCell ref="U517:V517"/>
    <mergeCell ref="W517:X517"/>
    <mergeCell ref="Q505:R505"/>
    <mergeCell ref="S505:T505"/>
    <mergeCell ref="S506:T506"/>
    <mergeCell ref="U506:V506"/>
    <mergeCell ref="W506:X506"/>
    <mergeCell ref="Q512:R512"/>
    <mergeCell ref="S512:T512"/>
    <mergeCell ref="U512:V512"/>
    <mergeCell ref="W512:X512"/>
    <mergeCell ref="Q491:R491"/>
    <mergeCell ref="S491:T491"/>
    <mergeCell ref="U491:V491"/>
    <mergeCell ref="W491:X491"/>
    <mergeCell ref="Q507:R507"/>
    <mergeCell ref="S507:T507"/>
    <mergeCell ref="U507:V507"/>
    <mergeCell ref="W507:X507"/>
    <mergeCell ref="Q492:R492"/>
    <mergeCell ref="S492:T492"/>
    <mergeCell ref="U492:V492"/>
    <mergeCell ref="W492:X492"/>
    <mergeCell ref="Q493:R493"/>
    <mergeCell ref="S493:T493"/>
    <mergeCell ref="U493:V493"/>
    <mergeCell ref="W493:X493"/>
    <mergeCell ref="Q494:R494"/>
    <mergeCell ref="S494:T494"/>
    <mergeCell ref="U494:V494"/>
    <mergeCell ref="S495:T495"/>
    <mergeCell ref="U495:V495"/>
    <mergeCell ref="S498:T498"/>
    <mergeCell ref="W495:X495"/>
    <mergeCell ref="U487:V487"/>
    <mergeCell ref="W487:X487"/>
    <mergeCell ref="Q488:R488"/>
    <mergeCell ref="S488:T488"/>
    <mergeCell ref="U488:V488"/>
    <mergeCell ref="W488:X488"/>
    <mergeCell ref="Q479:R479"/>
    <mergeCell ref="S479:T479"/>
    <mergeCell ref="U479:V479"/>
    <mergeCell ref="W479:X479"/>
    <mergeCell ref="Q480:R480"/>
    <mergeCell ref="S480:T480"/>
    <mergeCell ref="U480:V480"/>
    <mergeCell ref="W480:X480"/>
    <mergeCell ref="Q481:R481"/>
    <mergeCell ref="S481:T481"/>
    <mergeCell ref="U481:V481"/>
    <mergeCell ref="W481:X481"/>
    <mergeCell ref="Q482:R482"/>
    <mergeCell ref="S482:T482"/>
    <mergeCell ref="U482:V482"/>
    <mergeCell ref="W482:X482"/>
    <mergeCell ref="Q483:R483"/>
    <mergeCell ref="S483:T483"/>
    <mergeCell ref="U483:V483"/>
    <mergeCell ref="W483:X483"/>
    <mergeCell ref="Q484:R484"/>
    <mergeCell ref="S484:T484"/>
    <mergeCell ref="U484:V484"/>
    <mergeCell ref="W484:X484"/>
    <mergeCell ref="Q485:R485"/>
    <mergeCell ref="S485:T485"/>
    <mergeCell ref="S475:T475"/>
    <mergeCell ref="U475:V475"/>
    <mergeCell ref="W475:X475"/>
    <mergeCell ref="Q476:R476"/>
    <mergeCell ref="S476:T476"/>
    <mergeCell ref="U476:V476"/>
    <mergeCell ref="W476:X476"/>
    <mergeCell ref="Q471:R471"/>
    <mergeCell ref="S471:T471"/>
    <mergeCell ref="U471:V471"/>
    <mergeCell ref="W471:X471"/>
    <mergeCell ref="Q472:R472"/>
    <mergeCell ref="S472:T472"/>
    <mergeCell ref="U472:V472"/>
    <mergeCell ref="W472:X472"/>
    <mergeCell ref="Q463:R463"/>
    <mergeCell ref="S463:T463"/>
    <mergeCell ref="U463:V463"/>
    <mergeCell ref="W463:X463"/>
    <mergeCell ref="Q473:R473"/>
    <mergeCell ref="S473:T473"/>
    <mergeCell ref="U473:V473"/>
    <mergeCell ref="W473:X473"/>
    <mergeCell ref="Q475:R475"/>
    <mergeCell ref="Q457:R457"/>
    <mergeCell ref="S457:T457"/>
    <mergeCell ref="U457:V457"/>
    <mergeCell ref="W457:X457"/>
    <mergeCell ref="Q458:R458"/>
    <mergeCell ref="S458:T458"/>
    <mergeCell ref="U458:V458"/>
    <mergeCell ref="W458:X458"/>
    <mergeCell ref="Q459:R459"/>
    <mergeCell ref="S459:T459"/>
    <mergeCell ref="U459:V459"/>
    <mergeCell ref="W459:X459"/>
    <mergeCell ref="Q461:R461"/>
    <mergeCell ref="S461:T461"/>
    <mergeCell ref="U461:V461"/>
    <mergeCell ref="W461:X461"/>
    <mergeCell ref="Q467:R467"/>
    <mergeCell ref="S467:T467"/>
    <mergeCell ref="U467:V467"/>
    <mergeCell ref="W467:X467"/>
    <mergeCell ref="Q468:R468"/>
    <mergeCell ref="S468:T468"/>
    <mergeCell ref="U468:V468"/>
    <mergeCell ref="Q452:R452"/>
    <mergeCell ref="S452:T452"/>
    <mergeCell ref="U452:V452"/>
    <mergeCell ref="W452:X452"/>
    <mergeCell ref="Q453:R453"/>
    <mergeCell ref="S453:T453"/>
    <mergeCell ref="U453:V453"/>
    <mergeCell ref="W453:X453"/>
    <mergeCell ref="Q442:R442"/>
    <mergeCell ref="S442:T442"/>
    <mergeCell ref="U442:V442"/>
    <mergeCell ref="W442:X442"/>
    <mergeCell ref="Q443:R443"/>
    <mergeCell ref="S443:T443"/>
    <mergeCell ref="U443:V443"/>
    <mergeCell ref="W443:X443"/>
    <mergeCell ref="Q444:R444"/>
    <mergeCell ref="S444:T444"/>
    <mergeCell ref="U444:V444"/>
    <mergeCell ref="W444:X444"/>
    <mergeCell ref="Q450:R450"/>
    <mergeCell ref="S450:T450"/>
    <mergeCell ref="U450:V450"/>
    <mergeCell ref="W450:X450"/>
    <mergeCell ref="Q451:R451"/>
    <mergeCell ref="S451:T451"/>
    <mergeCell ref="U451:V451"/>
    <mergeCell ref="W451:X451"/>
    <mergeCell ref="Q440:R440"/>
    <mergeCell ref="S440:T440"/>
    <mergeCell ref="U440:V440"/>
    <mergeCell ref="W440:X440"/>
    <mergeCell ref="Q441:R441"/>
    <mergeCell ref="S441:T441"/>
    <mergeCell ref="U441:V441"/>
    <mergeCell ref="W441:X441"/>
    <mergeCell ref="Q432:R432"/>
    <mergeCell ref="S432:T432"/>
    <mergeCell ref="U432:V432"/>
    <mergeCell ref="W432:X432"/>
    <mergeCell ref="Q433:R433"/>
    <mergeCell ref="S433:T433"/>
    <mergeCell ref="U433:V433"/>
    <mergeCell ref="W433:X433"/>
    <mergeCell ref="Q434:R434"/>
    <mergeCell ref="S434:T434"/>
    <mergeCell ref="U434:V434"/>
    <mergeCell ref="W434:X434"/>
    <mergeCell ref="Q435:R435"/>
    <mergeCell ref="S435:T435"/>
    <mergeCell ref="U435:V435"/>
    <mergeCell ref="W435:X435"/>
    <mergeCell ref="Q436:R436"/>
    <mergeCell ref="S436:T436"/>
    <mergeCell ref="U436:V436"/>
    <mergeCell ref="W436:X436"/>
    <mergeCell ref="Q437:R437"/>
    <mergeCell ref="S437:T437"/>
    <mergeCell ref="U437:V437"/>
    <mergeCell ref="W437:X437"/>
    <mergeCell ref="W423:X423"/>
    <mergeCell ref="Q424:R424"/>
    <mergeCell ref="S424:T424"/>
    <mergeCell ref="U424:V424"/>
    <mergeCell ref="W424:X424"/>
    <mergeCell ref="Q427:R427"/>
    <mergeCell ref="S427:T427"/>
    <mergeCell ref="U427:V427"/>
    <mergeCell ref="W427:X427"/>
    <mergeCell ref="Q428:R428"/>
    <mergeCell ref="S428:T428"/>
    <mergeCell ref="U428:V428"/>
    <mergeCell ref="W428:X428"/>
    <mergeCell ref="Q429:R429"/>
    <mergeCell ref="S429:T429"/>
    <mergeCell ref="U429:V429"/>
    <mergeCell ref="W429:X429"/>
    <mergeCell ref="Q410:R410"/>
    <mergeCell ref="S410:T410"/>
    <mergeCell ref="U410:V410"/>
    <mergeCell ref="W410:X410"/>
    <mergeCell ref="Q411:R411"/>
    <mergeCell ref="S411:T411"/>
    <mergeCell ref="U411:V411"/>
    <mergeCell ref="W411:X411"/>
    <mergeCell ref="Q415:R415"/>
    <mergeCell ref="S415:T415"/>
    <mergeCell ref="U415:V415"/>
    <mergeCell ref="W415:X415"/>
    <mergeCell ref="Q399:R399"/>
    <mergeCell ref="S399:T399"/>
    <mergeCell ref="U399:V399"/>
    <mergeCell ref="W399:X399"/>
    <mergeCell ref="Q400:R400"/>
    <mergeCell ref="S400:T400"/>
    <mergeCell ref="U400:V400"/>
    <mergeCell ref="W400:X400"/>
    <mergeCell ref="Q404:R404"/>
    <mergeCell ref="S404:T404"/>
    <mergeCell ref="U404:V404"/>
    <mergeCell ref="W404:X404"/>
    <mergeCell ref="Q405:R405"/>
    <mergeCell ref="S405:T405"/>
    <mergeCell ref="U405:V405"/>
    <mergeCell ref="W405:X405"/>
    <mergeCell ref="U403:V403"/>
    <mergeCell ref="W403:X403"/>
    <mergeCell ref="Q388:R388"/>
    <mergeCell ref="S388:T388"/>
    <mergeCell ref="U388:V388"/>
    <mergeCell ref="W388:X388"/>
    <mergeCell ref="Q389:R389"/>
    <mergeCell ref="S389:T389"/>
    <mergeCell ref="U389:V389"/>
    <mergeCell ref="W389:X389"/>
    <mergeCell ref="Q390:R390"/>
    <mergeCell ref="S390:T390"/>
    <mergeCell ref="U390:V390"/>
    <mergeCell ref="W390:X390"/>
    <mergeCell ref="Q391:R391"/>
    <mergeCell ref="S391:T391"/>
    <mergeCell ref="U391:V391"/>
    <mergeCell ref="W391:X391"/>
    <mergeCell ref="Q392:R392"/>
    <mergeCell ref="S392:T392"/>
    <mergeCell ref="U392:V392"/>
    <mergeCell ref="W392:X392"/>
    <mergeCell ref="Q393:R393"/>
    <mergeCell ref="S393:T393"/>
    <mergeCell ref="U393:V393"/>
    <mergeCell ref="W393:X393"/>
    <mergeCell ref="Q386:R386"/>
    <mergeCell ref="S386:T386"/>
    <mergeCell ref="U386:V386"/>
    <mergeCell ref="W386:X386"/>
    <mergeCell ref="Q387:R387"/>
    <mergeCell ref="S387:T387"/>
    <mergeCell ref="U387:V387"/>
    <mergeCell ref="W387:X387"/>
    <mergeCell ref="Q378:R378"/>
    <mergeCell ref="S378:T378"/>
    <mergeCell ref="U378:V378"/>
    <mergeCell ref="W378:X378"/>
    <mergeCell ref="Q379:R379"/>
    <mergeCell ref="S379:T379"/>
    <mergeCell ref="U379:V379"/>
    <mergeCell ref="W379:X379"/>
    <mergeCell ref="Q380:R380"/>
    <mergeCell ref="S380:T380"/>
    <mergeCell ref="U380:V380"/>
    <mergeCell ref="W380:X380"/>
    <mergeCell ref="Q384:R384"/>
    <mergeCell ref="S384:T384"/>
    <mergeCell ref="U384:V384"/>
    <mergeCell ref="W384:X384"/>
    <mergeCell ref="Q385:R385"/>
    <mergeCell ref="S385:T385"/>
    <mergeCell ref="U385:V385"/>
    <mergeCell ref="W385:X385"/>
    <mergeCell ref="W376:X376"/>
    <mergeCell ref="Q377:R377"/>
    <mergeCell ref="S377:T377"/>
    <mergeCell ref="U377:V377"/>
    <mergeCell ref="W377:X377"/>
    <mergeCell ref="A366:C366"/>
    <mergeCell ref="D366:E366"/>
    <mergeCell ref="A367:C367"/>
    <mergeCell ref="D367:E367"/>
    <mergeCell ref="A363:C363"/>
    <mergeCell ref="D363:E363"/>
    <mergeCell ref="F363:O363"/>
    <mergeCell ref="A364:C364"/>
    <mergeCell ref="D364:E364"/>
    <mergeCell ref="F364:O364"/>
    <mergeCell ref="A365:C365"/>
    <mergeCell ref="D365:E365"/>
    <mergeCell ref="S366:T366"/>
    <mergeCell ref="U366:V366"/>
    <mergeCell ref="W366:X366"/>
    <mergeCell ref="S367:T367"/>
    <mergeCell ref="U367:V367"/>
    <mergeCell ref="W367:X367"/>
    <mergeCell ref="S375:T375"/>
    <mergeCell ref="U375:V375"/>
    <mergeCell ref="W375:X375"/>
    <mergeCell ref="S376:T376"/>
    <mergeCell ref="Q366:R366"/>
    <mergeCell ref="Q367:R367"/>
    <mergeCell ref="W364:X364"/>
    <mergeCell ref="S365:T365"/>
    <mergeCell ref="U365:V365"/>
    <mergeCell ref="A234:L234"/>
    <mergeCell ref="M234:N234"/>
    <mergeCell ref="O234:P234"/>
    <mergeCell ref="Q234:R234"/>
    <mergeCell ref="S234:T234"/>
    <mergeCell ref="U234:V234"/>
    <mergeCell ref="W315:X315"/>
    <mergeCell ref="G276:L277"/>
    <mergeCell ref="A275:G275"/>
    <mergeCell ref="O311:P311"/>
    <mergeCell ref="Q311:R311"/>
    <mergeCell ref="S311:T311"/>
    <mergeCell ref="U311:V311"/>
    <mergeCell ref="W309:X309"/>
    <mergeCell ref="M310:N310"/>
    <mergeCell ref="O310:P310"/>
    <mergeCell ref="Q310:R310"/>
    <mergeCell ref="S310:T310"/>
    <mergeCell ref="U310:V310"/>
    <mergeCell ref="W310:X310"/>
    <mergeCell ref="M309:N309"/>
    <mergeCell ref="O309:P309"/>
    <mergeCell ref="Q309:R309"/>
    <mergeCell ref="M301:N301"/>
    <mergeCell ref="U312:V312"/>
    <mergeCell ref="W312:X312"/>
    <mergeCell ref="M311:N311"/>
    <mergeCell ref="Q307:R307"/>
    <mergeCell ref="S307:T307"/>
    <mergeCell ref="U307:V307"/>
    <mergeCell ref="W305:X305"/>
    <mergeCell ref="W308:X308"/>
    <mergeCell ref="Q361:R361"/>
    <mergeCell ref="Q362:R362"/>
    <mergeCell ref="A233:L233"/>
    <mergeCell ref="M233:N233"/>
    <mergeCell ref="O233:P233"/>
    <mergeCell ref="Q233:R233"/>
    <mergeCell ref="S233:T233"/>
    <mergeCell ref="U233:V233"/>
    <mergeCell ref="W233:X233"/>
    <mergeCell ref="M315:N315"/>
    <mergeCell ref="O315:P315"/>
    <mergeCell ref="Q315:R315"/>
    <mergeCell ref="S315:T315"/>
    <mergeCell ref="U315:V315"/>
    <mergeCell ref="W313:X313"/>
    <mergeCell ref="M314:N314"/>
    <mergeCell ref="O314:P314"/>
    <mergeCell ref="Q314:R314"/>
    <mergeCell ref="S314:T314"/>
    <mergeCell ref="U314:V314"/>
    <mergeCell ref="W314:X314"/>
    <mergeCell ref="M313:N313"/>
    <mergeCell ref="O313:P313"/>
    <mergeCell ref="Q313:R313"/>
    <mergeCell ref="S313:T313"/>
    <mergeCell ref="U313:V313"/>
    <mergeCell ref="W311:X311"/>
    <mergeCell ref="M312:N312"/>
    <mergeCell ref="O312:P312"/>
    <mergeCell ref="Q312:R312"/>
    <mergeCell ref="S312:T312"/>
    <mergeCell ref="W234:X234"/>
    <mergeCell ref="M306:N306"/>
    <mergeCell ref="O306:P306"/>
    <mergeCell ref="Q306:R306"/>
    <mergeCell ref="S306:T306"/>
    <mergeCell ref="U306:V306"/>
    <mergeCell ref="W306:X306"/>
    <mergeCell ref="M305:N305"/>
    <mergeCell ref="O305:P305"/>
    <mergeCell ref="Q305:R305"/>
    <mergeCell ref="S305:T305"/>
    <mergeCell ref="U305:V305"/>
    <mergeCell ref="O301:P301"/>
    <mergeCell ref="M300:N300"/>
    <mergeCell ref="O300:P300"/>
    <mergeCell ref="Q300:R300"/>
    <mergeCell ref="S300:T300"/>
    <mergeCell ref="U300:V300"/>
    <mergeCell ref="W300:X300"/>
    <mergeCell ref="W299:X299"/>
    <mergeCell ref="M299:N299"/>
    <mergeCell ref="O299:P299"/>
    <mergeCell ref="Q299:R299"/>
    <mergeCell ref="S299:T299"/>
    <mergeCell ref="U299:V299"/>
    <mergeCell ref="W303:X303"/>
    <mergeCell ref="M304:N304"/>
    <mergeCell ref="O304:P304"/>
    <mergeCell ref="Q304:R304"/>
    <mergeCell ref="S304:T304"/>
    <mergeCell ref="U304:V304"/>
    <mergeCell ref="W304:X304"/>
    <mergeCell ref="M303:N303"/>
    <mergeCell ref="O303:P303"/>
    <mergeCell ref="Q303:R303"/>
    <mergeCell ref="S303:T303"/>
    <mergeCell ref="U303:V303"/>
    <mergeCell ref="W301:X301"/>
    <mergeCell ref="M302:N302"/>
    <mergeCell ref="O302:P302"/>
    <mergeCell ref="Q302:R302"/>
    <mergeCell ref="S302:T302"/>
    <mergeCell ref="U302:V302"/>
    <mergeCell ref="W302:X302"/>
    <mergeCell ref="W297:X297"/>
    <mergeCell ref="M298:N298"/>
    <mergeCell ref="O298:P298"/>
    <mergeCell ref="Q298:R298"/>
    <mergeCell ref="S298:T298"/>
    <mergeCell ref="U298:V298"/>
    <mergeCell ref="W298:X298"/>
    <mergeCell ref="M297:N297"/>
    <mergeCell ref="O297:P297"/>
    <mergeCell ref="Q297:R297"/>
    <mergeCell ref="S297:T297"/>
    <mergeCell ref="U297:V297"/>
    <mergeCell ref="W295:X295"/>
    <mergeCell ref="M296:N296"/>
    <mergeCell ref="O296:P296"/>
    <mergeCell ref="Q296:R296"/>
    <mergeCell ref="S296:T296"/>
    <mergeCell ref="U296:V296"/>
    <mergeCell ref="W296:X296"/>
    <mergeCell ref="M295:N295"/>
    <mergeCell ref="O295:P295"/>
    <mergeCell ref="Q295:R295"/>
    <mergeCell ref="S295:T295"/>
    <mergeCell ref="U295:V295"/>
    <mergeCell ref="W289:X289"/>
    <mergeCell ref="M290:N290"/>
    <mergeCell ref="O290:P290"/>
    <mergeCell ref="Q290:R290"/>
    <mergeCell ref="S290:T290"/>
    <mergeCell ref="U290:V290"/>
    <mergeCell ref="W290:X290"/>
    <mergeCell ref="M289:N289"/>
    <mergeCell ref="O289:P289"/>
    <mergeCell ref="Q289:R289"/>
    <mergeCell ref="S289:T289"/>
    <mergeCell ref="U289:V289"/>
    <mergeCell ref="W287:X287"/>
    <mergeCell ref="M288:N288"/>
    <mergeCell ref="O288:P288"/>
    <mergeCell ref="Q288:R288"/>
    <mergeCell ref="S288:T288"/>
    <mergeCell ref="U288:V288"/>
    <mergeCell ref="W288:X288"/>
    <mergeCell ref="M287:N287"/>
    <mergeCell ref="O287:P287"/>
    <mergeCell ref="Q287:R287"/>
    <mergeCell ref="S287:T287"/>
    <mergeCell ref="U287:V287"/>
    <mergeCell ref="W285:X285"/>
    <mergeCell ref="M286:N286"/>
    <mergeCell ref="O286:P286"/>
    <mergeCell ref="Q286:R286"/>
    <mergeCell ref="S286:T286"/>
    <mergeCell ref="U286:V286"/>
    <mergeCell ref="W286:X286"/>
    <mergeCell ref="M285:N285"/>
    <mergeCell ref="O285:P285"/>
    <mergeCell ref="Q285:R285"/>
    <mergeCell ref="S285:T285"/>
    <mergeCell ref="U285:V285"/>
    <mergeCell ref="W283:X283"/>
    <mergeCell ref="M284:N284"/>
    <mergeCell ref="O284:P284"/>
    <mergeCell ref="Q284:R284"/>
    <mergeCell ref="S284:T284"/>
    <mergeCell ref="U284:V284"/>
    <mergeCell ref="W284:X284"/>
    <mergeCell ref="M283:N283"/>
    <mergeCell ref="O283:P283"/>
    <mergeCell ref="Q283:R283"/>
    <mergeCell ref="S283:T283"/>
    <mergeCell ref="U283:V283"/>
    <mergeCell ref="W281:X281"/>
    <mergeCell ref="M282:N282"/>
    <mergeCell ref="O282:P282"/>
    <mergeCell ref="Q282:R282"/>
    <mergeCell ref="S282:T282"/>
    <mergeCell ref="U282:V282"/>
    <mergeCell ref="W282:X282"/>
    <mergeCell ref="M281:N281"/>
    <mergeCell ref="O281:P281"/>
    <mergeCell ref="Q281:R281"/>
    <mergeCell ref="S281:T281"/>
    <mergeCell ref="U281:V281"/>
    <mergeCell ref="W279:X279"/>
    <mergeCell ref="M280:N280"/>
    <mergeCell ref="O280:P280"/>
    <mergeCell ref="Q280:R280"/>
    <mergeCell ref="S280:T280"/>
    <mergeCell ref="U280:V280"/>
    <mergeCell ref="W280:X280"/>
    <mergeCell ref="M279:N279"/>
    <mergeCell ref="O279:P279"/>
    <mergeCell ref="Q279:R279"/>
    <mergeCell ref="S279:T279"/>
    <mergeCell ref="U279:V279"/>
    <mergeCell ref="W277:X277"/>
    <mergeCell ref="A278:F278"/>
    <mergeCell ref="M278:N278"/>
    <mergeCell ref="O278:P278"/>
    <mergeCell ref="Q278:R278"/>
    <mergeCell ref="S278:T278"/>
    <mergeCell ref="U278:V278"/>
    <mergeCell ref="W278:X278"/>
    <mergeCell ref="A277:F277"/>
    <mergeCell ref="M277:N277"/>
    <mergeCell ref="O277:P277"/>
    <mergeCell ref="Q277:R277"/>
    <mergeCell ref="S277:T277"/>
    <mergeCell ref="U277:V277"/>
    <mergeCell ref="W272:X272"/>
    <mergeCell ref="A276:F276"/>
    <mergeCell ref="M276:N276"/>
    <mergeCell ref="O276:P276"/>
    <mergeCell ref="Q276:R276"/>
    <mergeCell ref="S276:T276"/>
    <mergeCell ref="U276:V276"/>
    <mergeCell ref="W276:X276"/>
    <mergeCell ref="A272:L272"/>
    <mergeCell ref="M272:N272"/>
    <mergeCell ref="O272:P272"/>
    <mergeCell ref="Q272:R272"/>
    <mergeCell ref="S272:T272"/>
    <mergeCell ref="U272:V272"/>
    <mergeCell ref="W270:X270"/>
    <mergeCell ref="A271:L271"/>
    <mergeCell ref="M271:N271"/>
    <mergeCell ref="O271:P271"/>
    <mergeCell ref="Q271:R271"/>
    <mergeCell ref="S271:T271"/>
    <mergeCell ref="U271:V271"/>
    <mergeCell ref="W271:X271"/>
    <mergeCell ref="A270:L270"/>
    <mergeCell ref="M270:N270"/>
    <mergeCell ref="O270:P270"/>
    <mergeCell ref="Q270:R270"/>
    <mergeCell ref="S270:T270"/>
    <mergeCell ref="U270:V270"/>
    <mergeCell ref="W268:X268"/>
    <mergeCell ref="A269:L269"/>
    <mergeCell ref="M269:N269"/>
    <mergeCell ref="O269:P269"/>
    <mergeCell ref="Q269:R269"/>
    <mergeCell ref="S269:T269"/>
    <mergeCell ref="U269:V269"/>
    <mergeCell ref="W269:X269"/>
    <mergeCell ref="A268:L268"/>
    <mergeCell ref="M268:N268"/>
    <mergeCell ref="O268:P268"/>
    <mergeCell ref="Q268:R268"/>
    <mergeCell ref="S268:T268"/>
    <mergeCell ref="U268:V268"/>
    <mergeCell ref="O267:P267"/>
    <mergeCell ref="Q267:R267"/>
    <mergeCell ref="S267:T267"/>
    <mergeCell ref="U267:V267"/>
    <mergeCell ref="W267:X267"/>
    <mergeCell ref="A265:L265"/>
    <mergeCell ref="M265:N265"/>
    <mergeCell ref="O265:P265"/>
    <mergeCell ref="Q265:R265"/>
    <mergeCell ref="S265:T265"/>
    <mergeCell ref="U265:V265"/>
    <mergeCell ref="W261:X261"/>
    <mergeCell ref="A262:L262"/>
    <mergeCell ref="M262:N262"/>
    <mergeCell ref="O262:P262"/>
    <mergeCell ref="Q262:R262"/>
    <mergeCell ref="S262:T262"/>
    <mergeCell ref="U262:V262"/>
    <mergeCell ref="W262:X262"/>
    <mergeCell ref="A261:L261"/>
    <mergeCell ref="M261:N261"/>
    <mergeCell ref="O261:P261"/>
    <mergeCell ref="Q261:R261"/>
    <mergeCell ref="S261:T261"/>
    <mergeCell ref="U261:V261"/>
    <mergeCell ref="S263:T263"/>
    <mergeCell ref="U263:V263"/>
    <mergeCell ref="W263:X263"/>
    <mergeCell ref="W259:X259"/>
    <mergeCell ref="A260:L260"/>
    <mergeCell ref="M260:N260"/>
    <mergeCell ref="O260:P260"/>
    <mergeCell ref="Q260:R260"/>
    <mergeCell ref="S260:T260"/>
    <mergeCell ref="U260:V260"/>
    <mergeCell ref="W260:X260"/>
    <mergeCell ref="A259:L259"/>
    <mergeCell ref="M259:N259"/>
    <mergeCell ref="O259:P259"/>
    <mergeCell ref="Q259:R259"/>
    <mergeCell ref="S259:T259"/>
    <mergeCell ref="U259:V259"/>
    <mergeCell ref="W257:X257"/>
    <mergeCell ref="A258:L258"/>
    <mergeCell ref="M258:N258"/>
    <mergeCell ref="O258:P258"/>
    <mergeCell ref="Q258:R258"/>
    <mergeCell ref="S258:T258"/>
    <mergeCell ref="U258:V258"/>
    <mergeCell ref="W258:X258"/>
    <mergeCell ref="A257:L257"/>
    <mergeCell ref="M257:N257"/>
    <mergeCell ref="O257:P257"/>
    <mergeCell ref="Q257:R257"/>
    <mergeCell ref="S257:T257"/>
    <mergeCell ref="U257:V257"/>
    <mergeCell ref="W255:X255"/>
    <mergeCell ref="A256:L256"/>
    <mergeCell ref="M256:N256"/>
    <mergeCell ref="O256:P256"/>
    <mergeCell ref="Q256:R256"/>
    <mergeCell ref="S256:T256"/>
    <mergeCell ref="U256:V256"/>
    <mergeCell ref="W256:X256"/>
    <mergeCell ref="A255:L255"/>
    <mergeCell ref="M255:N255"/>
    <mergeCell ref="O255:P255"/>
    <mergeCell ref="Q255:R255"/>
    <mergeCell ref="S255:T255"/>
    <mergeCell ref="U255:V255"/>
    <mergeCell ref="W253:X253"/>
    <mergeCell ref="A254:L254"/>
    <mergeCell ref="M254:N254"/>
    <mergeCell ref="O254:P254"/>
    <mergeCell ref="Q254:R254"/>
    <mergeCell ref="S254:T254"/>
    <mergeCell ref="U254:V254"/>
    <mergeCell ref="W254:X254"/>
    <mergeCell ref="A253:L253"/>
    <mergeCell ref="M253:N253"/>
    <mergeCell ref="O253:P253"/>
    <mergeCell ref="Q253:R253"/>
    <mergeCell ref="S253:T253"/>
    <mergeCell ref="U253:V253"/>
    <mergeCell ref="W251:X251"/>
    <mergeCell ref="A252:L252"/>
    <mergeCell ref="M252:N252"/>
    <mergeCell ref="O252:P252"/>
    <mergeCell ref="Q252:R252"/>
    <mergeCell ref="S252:T252"/>
    <mergeCell ref="U252:V252"/>
    <mergeCell ref="W252:X252"/>
    <mergeCell ref="A251:L251"/>
    <mergeCell ref="M251:N251"/>
    <mergeCell ref="O251:P251"/>
    <mergeCell ref="Q251:R251"/>
    <mergeCell ref="S251:T251"/>
    <mergeCell ref="U251:V251"/>
    <mergeCell ref="W249:X249"/>
    <mergeCell ref="A250:L250"/>
    <mergeCell ref="M250:N250"/>
    <mergeCell ref="O250:P250"/>
    <mergeCell ref="Q250:R250"/>
    <mergeCell ref="S250:T250"/>
    <mergeCell ref="U250:V250"/>
    <mergeCell ref="W250:X250"/>
    <mergeCell ref="A249:L249"/>
    <mergeCell ref="M249:N249"/>
    <mergeCell ref="O249:P249"/>
    <mergeCell ref="Q249:R249"/>
    <mergeCell ref="S249:T249"/>
    <mergeCell ref="U249:V249"/>
    <mergeCell ref="A248:L248"/>
    <mergeCell ref="M248:N248"/>
    <mergeCell ref="O248:P248"/>
    <mergeCell ref="Q248:R248"/>
    <mergeCell ref="S248:T248"/>
    <mergeCell ref="U248:V248"/>
    <mergeCell ref="W248:X248"/>
    <mergeCell ref="W246:X246"/>
    <mergeCell ref="A247:L247"/>
    <mergeCell ref="M247:N247"/>
    <mergeCell ref="O247:P247"/>
    <mergeCell ref="Q247:R247"/>
    <mergeCell ref="S247:T247"/>
    <mergeCell ref="U247:V247"/>
    <mergeCell ref="W247:X247"/>
    <mergeCell ref="A246:L246"/>
    <mergeCell ref="M246:N246"/>
    <mergeCell ref="O246:P246"/>
    <mergeCell ref="Q246:R246"/>
    <mergeCell ref="S246:T246"/>
    <mergeCell ref="U246:V246"/>
    <mergeCell ref="W244:X244"/>
    <mergeCell ref="A245:L245"/>
    <mergeCell ref="M245:N245"/>
    <mergeCell ref="O245:P245"/>
    <mergeCell ref="Q245:R245"/>
    <mergeCell ref="S245:T245"/>
    <mergeCell ref="U245:V245"/>
    <mergeCell ref="W245:X245"/>
    <mergeCell ref="A244:L244"/>
    <mergeCell ref="M244:N244"/>
    <mergeCell ref="O244:P244"/>
    <mergeCell ref="Q244:R244"/>
    <mergeCell ref="S244:T244"/>
    <mergeCell ref="U244:V244"/>
    <mergeCell ref="W239:X239"/>
    <mergeCell ref="A242:L242"/>
    <mergeCell ref="M242:N242"/>
    <mergeCell ref="O242:P242"/>
    <mergeCell ref="Q242:R242"/>
    <mergeCell ref="S242:T242"/>
    <mergeCell ref="U242:V242"/>
    <mergeCell ref="W242:X242"/>
    <mergeCell ref="A239:L239"/>
    <mergeCell ref="M239:N239"/>
    <mergeCell ref="O239:P239"/>
    <mergeCell ref="Q239:R239"/>
    <mergeCell ref="S239:T239"/>
    <mergeCell ref="U239:V239"/>
    <mergeCell ref="O241:P241"/>
    <mergeCell ref="S241:T241"/>
    <mergeCell ref="U241:V241"/>
    <mergeCell ref="W241:X241"/>
    <mergeCell ref="W237:X237"/>
    <mergeCell ref="A238:L238"/>
    <mergeCell ref="M238:N238"/>
    <mergeCell ref="O238:P238"/>
    <mergeCell ref="Q238:R238"/>
    <mergeCell ref="S238:T238"/>
    <mergeCell ref="U238:V238"/>
    <mergeCell ref="W238:X238"/>
    <mergeCell ref="A237:L237"/>
    <mergeCell ref="M237:N237"/>
    <mergeCell ref="O237:P237"/>
    <mergeCell ref="Q237:R237"/>
    <mergeCell ref="S237:T237"/>
    <mergeCell ref="U237:V237"/>
    <mergeCell ref="W235:X235"/>
    <mergeCell ref="A236:L236"/>
    <mergeCell ref="M236:N236"/>
    <mergeCell ref="O236:P236"/>
    <mergeCell ref="Q236:R236"/>
    <mergeCell ref="S236:T236"/>
    <mergeCell ref="U236:V236"/>
    <mergeCell ref="W236:X236"/>
    <mergeCell ref="A235:L235"/>
    <mergeCell ref="M235:N235"/>
    <mergeCell ref="O235:P235"/>
    <mergeCell ref="Q235:R235"/>
    <mergeCell ref="S235:T235"/>
    <mergeCell ref="U235:V235"/>
    <mergeCell ref="W230:X230"/>
    <mergeCell ref="A231:L231"/>
    <mergeCell ref="M231:N231"/>
    <mergeCell ref="O231:P231"/>
    <mergeCell ref="Q231:R231"/>
    <mergeCell ref="S231:T231"/>
    <mergeCell ref="U231:V231"/>
    <mergeCell ref="W231:X231"/>
    <mergeCell ref="A230:L230"/>
    <mergeCell ref="M230:N230"/>
    <mergeCell ref="O230:P230"/>
    <mergeCell ref="Q230:R230"/>
    <mergeCell ref="S230:T230"/>
    <mergeCell ref="U230:V230"/>
    <mergeCell ref="W228:X228"/>
    <mergeCell ref="A229:L229"/>
    <mergeCell ref="M229:N229"/>
    <mergeCell ref="O229:P229"/>
    <mergeCell ref="Q229:R229"/>
    <mergeCell ref="S229:T229"/>
    <mergeCell ref="U229:V229"/>
    <mergeCell ref="W229:X229"/>
    <mergeCell ref="A228:L228"/>
    <mergeCell ref="M228:N228"/>
    <mergeCell ref="O228:P228"/>
    <mergeCell ref="Q228:R228"/>
    <mergeCell ref="S228:T228"/>
    <mergeCell ref="U228:V228"/>
    <mergeCell ref="W226:X226"/>
    <mergeCell ref="A227:L227"/>
    <mergeCell ref="M227:N227"/>
    <mergeCell ref="O227:P227"/>
    <mergeCell ref="Q227:R227"/>
    <mergeCell ref="S227:T227"/>
    <mergeCell ref="U227:V227"/>
    <mergeCell ref="W227:X227"/>
    <mergeCell ref="A226:L226"/>
    <mergeCell ref="M226:N226"/>
    <mergeCell ref="O226:P226"/>
    <mergeCell ref="Q226:R226"/>
    <mergeCell ref="S226:T226"/>
    <mergeCell ref="U226:V226"/>
    <mergeCell ref="W224:X224"/>
    <mergeCell ref="A225:L225"/>
    <mergeCell ref="M225:N225"/>
    <mergeCell ref="O225:P225"/>
    <mergeCell ref="Q225:R225"/>
    <mergeCell ref="S225:T225"/>
    <mergeCell ref="U225:V225"/>
    <mergeCell ref="W225:X225"/>
    <mergeCell ref="A224:L224"/>
    <mergeCell ref="M224:N224"/>
    <mergeCell ref="O224:P224"/>
    <mergeCell ref="Q224:R224"/>
    <mergeCell ref="S224:T224"/>
    <mergeCell ref="U224:V224"/>
    <mergeCell ref="W222:X222"/>
    <mergeCell ref="A223:L223"/>
    <mergeCell ref="M223:N223"/>
    <mergeCell ref="O223:P223"/>
    <mergeCell ref="Q223:R223"/>
    <mergeCell ref="S223:T223"/>
    <mergeCell ref="U223:V223"/>
    <mergeCell ref="W223:X223"/>
    <mergeCell ref="A222:L222"/>
    <mergeCell ref="M222:N222"/>
    <mergeCell ref="O222:P222"/>
    <mergeCell ref="Q222:R222"/>
    <mergeCell ref="S222:T222"/>
    <mergeCell ref="U222:V222"/>
    <mergeCell ref="W220:X220"/>
    <mergeCell ref="A221:L221"/>
    <mergeCell ref="M221:N221"/>
    <mergeCell ref="O221:P221"/>
    <mergeCell ref="Q221:R221"/>
    <mergeCell ref="S221:T221"/>
    <mergeCell ref="U221:V221"/>
    <mergeCell ref="W221:X221"/>
    <mergeCell ref="A220:L220"/>
    <mergeCell ref="M220:N220"/>
    <mergeCell ref="O220:P220"/>
    <mergeCell ref="Q220:R220"/>
    <mergeCell ref="S220:T220"/>
    <mergeCell ref="U220:V220"/>
    <mergeCell ref="A219:G219"/>
    <mergeCell ref="O175:P175"/>
    <mergeCell ref="Q175:R175"/>
    <mergeCell ref="S175:T175"/>
    <mergeCell ref="U175:V175"/>
    <mergeCell ref="W175:X175"/>
    <mergeCell ref="A176:L176"/>
    <mergeCell ref="M176:N176"/>
    <mergeCell ref="O176:P176"/>
    <mergeCell ref="Q176:R176"/>
    <mergeCell ref="S176:T176"/>
    <mergeCell ref="A117:L117"/>
    <mergeCell ref="M117:N117"/>
    <mergeCell ref="O117:P117"/>
    <mergeCell ref="Q117:R117"/>
    <mergeCell ref="S117:T117"/>
    <mergeCell ref="U117:V117"/>
    <mergeCell ref="W117:X117"/>
    <mergeCell ref="A118:L118"/>
    <mergeCell ref="M118:N118"/>
    <mergeCell ref="O118:P118"/>
    <mergeCell ref="Q118:R118"/>
    <mergeCell ref="S118:T118"/>
    <mergeCell ref="U118:V118"/>
    <mergeCell ref="W118:X118"/>
    <mergeCell ref="U218:V218"/>
    <mergeCell ref="W216:X216"/>
    <mergeCell ref="A217:L217"/>
    <mergeCell ref="M217:N217"/>
    <mergeCell ref="O217:P217"/>
    <mergeCell ref="Q217:R217"/>
    <mergeCell ref="S217:T217"/>
    <mergeCell ref="U217:V217"/>
    <mergeCell ref="W217:X217"/>
    <mergeCell ref="A216:L216"/>
    <mergeCell ref="M216:N216"/>
    <mergeCell ref="O216:P216"/>
    <mergeCell ref="Q216:R216"/>
    <mergeCell ref="S216:T216"/>
    <mergeCell ref="U216:V216"/>
    <mergeCell ref="W214:X214"/>
    <mergeCell ref="A215:L215"/>
    <mergeCell ref="M215:N215"/>
    <mergeCell ref="O215:P215"/>
    <mergeCell ref="Q215:R215"/>
    <mergeCell ref="S215:T215"/>
    <mergeCell ref="U215:V215"/>
    <mergeCell ref="W215:X215"/>
    <mergeCell ref="A214:L214"/>
    <mergeCell ref="M214:N214"/>
    <mergeCell ref="O214:P214"/>
    <mergeCell ref="Q214:R214"/>
    <mergeCell ref="S214:T214"/>
    <mergeCell ref="U214:V214"/>
    <mergeCell ref="W212:X212"/>
    <mergeCell ref="A213:L213"/>
    <mergeCell ref="M213:N213"/>
    <mergeCell ref="O213:P213"/>
    <mergeCell ref="Q213:R213"/>
    <mergeCell ref="S213:T213"/>
    <mergeCell ref="U213:V213"/>
    <mergeCell ref="W213:X213"/>
    <mergeCell ref="A212:L212"/>
    <mergeCell ref="M212:N212"/>
    <mergeCell ref="O212:P212"/>
    <mergeCell ref="Q212:R212"/>
    <mergeCell ref="S212:T212"/>
    <mergeCell ref="U212:V212"/>
    <mergeCell ref="W210:X210"/>
    <mergeCell ref="A211:L211"/>
    <mergeCell ref="M211:N211"/>
    <mergeCell ref="O211:P211"/>
    <mergeCell ref="Q211:R211"/>
    <mergeCell ref="S211:T211"/>
    <mergeCell ref="U211:V211"/>
    <mergeCell ref="W211:X211"/>
    <mergeCell ref="A210:L210"/>
    <mergeCell ref="M210:N210"/>
    <mergeCell ref="O210:P210"/>
    <mergeCell ref="Q210:R210"/>
    <mergeCell ref="S210:T210"/>
    <mergeCell ref="U210:V210"/>
    <mergeCell ref="W208:X208"/>
    <mergeCell ref="A209:L209"/>
    <mergeCell ref="M209:N209"/>
    <mergeCell ref="O209:P209"/>
    <mergeCell ref="Q209:R209"/>
    <mergeCell ref="S209:T209"/>
    <mergeCell ref="U209:V209"/>
    <mergeCell ref="W209:X209"/>
    <mergeCell ref="A208:L208"/>
    <mergeCell ref="M208:N208"/>
    <mergeCell ref="O208:P208"/>
    <mergeCell ref="Q208:R208"/>
    <mergeCell ref="S208:T208"/>
    <mergeCell ref="U208:V208"/>
    <mergeCell ref="W206:X206"/>
    <mergeCell ref="A207:L207"/>
    <mergeCell ref="M207:N207"/>
    <mergeCell ref="O207:P207"/>
    <mergeCell ref="Q207:R207"/>
    <mergeCell ref="S207:T207"/>
    <mergeCell ref="U207:V207"/>
    <mergeCell ref="W207:X207"/>
    <mergeCell ref="A206:L206"/>
    <mergeCell ref="M206:N206"/>
    <mergeCell ref="O206:P206"/>
    <mergeCell ref="Q206:R206"/>
    <mergeCell ref="S206:T206"/>
    <mergeCell ref="U206:V206"/>
    <mergeCell ref="W204:X204"/>
    <mergeCell ref="A205:L205"/>
    <mergeCell ref="M205:N205"/>
    <mergeCell ref="O205:P205"/>
    <mergeCell ref="Q205:R205"/>
    <mergeCell ref="S205:T205"/>
    <mergeCell ref="U205:V205"/>
    <mergeCell ref="W205:X205"/>
    <mergeCell ref="A204:L204"/>
    <mergeCell ref="M204:N204"/>
    <mergeCell ref="O204:P204"/>
    <mergeCell ref="Q204:R204"/>
    <mergeCell ref="S204:T204"/>
    <mergeCell ref="U204:V204"/>
    <mergeCell ref="W202:X202"/>
    <mergeCell ref="A203:L203"/>
    <mergeCell ref="M203:N203"/>
    <mergeCell ref="O203:P203"/>
    <mergeCell ref="Q203:R203"/>
    <mergeCell ref="S203:T203"/>
    <mergeCell ref="U203:V203"/>
    <mergeCell ref="W203:X203"/>
    <mergeCell ref="A202:L202"/>
    <mergeCell ref="M202:N202"/>
    <mergeCell ref="O202:P202"/>
    <mergeCell ref="Q202:R202"/>
    <mergeCell ref="S202:T202"/>
    <mergeCell ref="U202:V202"/>
    <mergeCell ref="W200:X200"/>
    <mergeCell ref="A201:L201"/>
    <mergeCell ref="M201:N201"/>
    <mergeCell ref="O201:P201"/>
    <mergeCell ref="Q201:R201"/>
    <mergeCell ref="S201:T201"/>
    <mergeCell ref="U201:V201"/>
    <mergeCell ref="W201:X201"/>
    <mergeCell ref="A200:L200"/>
    <mergeCell ref="M200:N200"/>
    <mergeCell ref="O200:P200"/>
    <mergeCell ref="Q200:R200"/>
    <mergeCell ref="S200:T200"/>
    <mergeCell ref="U200:V200"/>
    <mergeCell ref="W198:X198"/>
    <mergeCell ref="A199:L199"/>
    <mergeCell ref="M199:N199"/>
    <mergeCell ref="O199:P199"/>
    <mergeCell ref="Q199:R199"/>
    <mergeCell ref="S199:T199"/>
    <mergeCell ref="U199:V199"/>
    <mergeCell ref="W199:X199"/>
    <mergeCell ref="A198:L198"/>
    <mergeCell ref="M198:N198"/>
    <mergeCell ref="O198:P198"/>
    <mergeCell ref="Q198:R198"/>
    <mergeCell ref="S198:T198"/>
    <mergeCell ref="U198:V198"/>
    <mergeCell ref="W196:X196"/>
    <mergeCell ref="A197:L197"/>
    <mergeCell ref="M197:N197"/>
    <mergeCell ref="O197:P197"/>
    <mergeCell ref="Q197:R197"/>
    <mergeCell ref="S197:T197"/>
    <mergeCell ref="U197:V197"/>
    <mergeCell ref="W197:X197"/>
    <mergeCell ref="A196:L196"/>
    <mergeCell ref="M196:N196"/>
    <mergeCell ref="O196:P196"/>
    <mergeCell ref="Q196:R196"/>
    <mergeCell ref="S196:T196"/>
    <mergeCell ref="U196:V196"/>
    <mergeCell ref="W194:X194"/>
    <mergeCell ref="A195:L195"/>
    <mergeCell ref="M195:N195"/>
    <mergeCell ref="O195:P195"/>
    <mergeCell ref="Q195:R195"/>
    <mergeCell ref="S195:T195"/>
    <mergeCell ref="U195:V195"/>
    <mergeCell ref="W195:X195"/>
    <mergeCell ref="A194:L194"/>
    <mergeCell ref="M194:N194"/>
    <mergeCell ref="O194:P194"/>
    <mergeCell ref="Q194:R194"/>
    <mergeCell ref="S194:T194"/>
    <mergeCell ref="U194:V194"/>
    <mergeCell ref="W192:X192"/>
    <mergeCell ref="A193:L193"/>
    <mergeCell ref="M193:N193"/>
    <mergeCell ref="O193:P193"/>
    <mergeCell ref="Q193:R193"/>
    <mergeCell ref="S193:T193"/>
    <mergeCell ref="U193:V193"/>
    <mergeCell ref="W193:X193"/>
    <mergeCell ref="A192:L192"/>
    <mergeCell ref="M192:N192"/>
    <mergeCell ref="O192:P192"/>
    <mergeCell ref="Q192:R192"/>
    <mergeCell ref="S192:T192"/>
    <mergeCell ref="U192:V192"/>
    <mergeCell ref="W190:X190"/>
    <mergeCell ref="A191:L191"/>
    <mergeCell ref="M191:N191"/>
    <mergeCell ref="O191:P191"/>
    <mergeCell ref="Q191:R191"/>
    <mergeCell ref="S191:T191"/>
    <mergeCell ref="U191:V191"/>
    <mergeCell ref="W191:X191"/>
    <mergeCell ref="A190:L190"/>
    <mergeCell ref="M190:N190"/>
    <mergeCell ref="O190:P190"/>
    <mergeCell ref="Q190:R190"/>
    <mergeCell ref="S190:T190"/>
    <mergeCell ref="U190:V190"/>
    <mergeCell ref="W188:X188"/>
    <mergeCell ref="A189:L189"/>
    <mergeCell ref="M189:N189"/>
    <mergeCell ref="O189:P189"/>
    <mergeCell ref="Q189:R189"/>
    <mergeCell ref="S189:T189"/>
    <mergeCell ref="U189:V189"/>
    <mergeCell ref="W189:X189"/>
    <mergeCell ref="A188:L188"/>
    <mergeCell ref="M188:N188"/>
    <mergeCell ref="O188:P188"/>
    <mergeCell ref="Q188:R188"/>
    <mergeCell ref="S188:T188"/>
    <mergeCell ref="U188:V188"/>
    <mergeCell ref="W186:X186"/>
    <mergeCell ref="A187:L187"/>
    <mergeCell ref="M187:N187"/>
    <mergeCell ref="O187:P187"/>
    <mergeCell ref="Q187:R187"/>
    <mergeCell ref="S187:T187"/>
    <mergeCell ref="U187:V187"/>
    <mergeCell ref="W187:X187"/>
    <mergeCell ref="A186:L186"/>
    <mergeCell ref="M186:N186"/>
    <mergeCell ref="O186:P186"/>
    <mergeCell ref="Q186:R186"/>
    <mergeCell ref="S186:T186"/>
    <mergeCell ref="U186:V186"/>
    <mergeCell ref="W184:X184"/>
    <mergeCell ref="A185:L185"/>
    <mergeCell ref="M185:N185"/>
    <mergeCell ref="O185:P185"/>
    <mergeCell ref="Q185:R185"/>
    <mergeCell ref="S185:T185"/>
    <mergeCell ref="U185:V185"/>
    <mergeCell ref="W185:X185"/>
    <mergeCell ref="A184:L184"/>
    <mergeCell ref="M184:N184"/>
    <mergeCell ref="O184:P184"/>
    <mergeCell ref="Q184:R184"/>
    <mergeCell ref="S184:T184"/>
    <mergeCell ref="U184:V184"/>
    <mergeCell ref="W182:X182"/>
    <mergeCell ref="A183:L183"/>
    <mergeCell ref="M183:N183"/>
    <mergeCell ref="O183:P183"/>
    <mergeCell ref="Q183:R183"/>
    <mergeCell ref="S183:T183"/>
    <mergeCell ref="U183:V183"/>
    <mergeCell ref="W183:X183"/>
    <mergeCell ref="A182:L182"/>
    <mergeCell ref="M182:N182"/>
    <mergeCell ref="O182:P182"/>
    <mergeCell ref="Q182:R182"/>
    <mergeCell ref="S182:T182"/>
    <mergeCell ref="U182:V182"/>
    <mergeCell ref="W180:X180"/>
    <mergeCell ref="A181:L181"/>
    <mergeCell ref="M181:N181"/>
    <mergeCell ref="O181:P181"/>
    <mergeCell ref="Q181:R181"/>
    <mergeCell ref="S181:T181"/>
    <mergeCell ref="U181:V181"/>
    <mergeCell ref="W181:X181"/>
    <mergeCell ref="A180:L180"/>
    <mergeCell ref="M180:N180"/>
    <mergeCell ref="O180:P180"/>
    <mergeCell ref="Q180:R180"/>
    <mergeCell ref="S180:T180"/>
    <mergeCell ref="U180:V180"/>
    <mergeCell ref="W178:X178"/>
    <mergeCell ref="A179:L179"/>
    <mergeCell ref="M179:N179"/>
    <mergeCell ref="O179:P179"/>
    <mergeCell ref="Q179:R179"/>
    <mergeCell ref="S179:T179"/>
    <mergeCell ref="U179:V179"/>
    <mergeCell ref="W179:X179"/>
    <mergeCell ref="A178:L178"/>
    <mergeCell ref="M178:N178"/>
    <mergeCell ref="O178:P178"/>
    <mergeCell ref="Q178:R178"/>
    <mergeCell ref="S178:T178"/>
    <mergeCell ref="U178:V178"/>
    <mergeCell ref="W173:X173"/>
    <mergeCell ref="A177:L177"/>
    <mergeCell ref="M177:N177"/>
    <mergeCell ref="O177:P177"/>
    <mergeCell ref="Q177:R177"/>
    <mergeCell ref="S177:T177"/>
    <mergeCell ref="U177:V177"/>
    <mergeCell ref="W177:X177"/>
    <mergeCell ref="A175:L175"/>
    <mergeCell ref="M175:N175"/>
    <mergeCell ref="A173:L173"/>
    <mergeCell ref="M173:N173"/>
    <mergeCell ref="O173:P173"/>
    <mergeCell ref="Q173:R173"/>
    <mergeCell ref="S173:T173"/>
    <mergeCell ref="U173:V173"/>
    <mergeCell ref="W171:X171"/>
    <mergeCell ref="A172:L172"/>
    <mergeCell ref="M172:N172"/>
    <mergeCell ref="O172:P172"/>
    <mergeCell ref="Q172:R172"/>
    <mergeCell ref="S172:T172"/>
    <mergeCell ref="U172:V172"/>
    <mergeCell ref="W172:X172"/>
    <mergeCell ref="A171:L171"/>
    <mergeCell ref="M171:N171"/>
    <mergeCell ref="O171:P171"/>
    <mergeCell ref="Q171:R171"/>
    <mergeCell ref="S171:T171"/>
    <mergeCell ref="U171:V171"/>
    <mergeCell ref="U176:V176"/>
    <mergeCell ref="W176:X176"/>
    <mergeCell ref="W169:X169"/>
    <mergeCell ref="A170:L170"/>
    <mergeCell ref="M170:N170"/>
    <mergeCell ref="O170:P170"/>
    <mergeCell ref="Q170:R170"/>
    <mergeCell ref="S170:T170"/>
    <mergeCell ref="U170:V170"/>
    <mergeCell ref="W170:X170"/>
    <mergeCell ref="A169:L169"/>
    <mergeCell ref="M169:N169"/>
    <mergeCell ref="O169:P169"/>
    <mergeCell ref="Q169:R169"/>
    <mergeCell ref="S169:T169"/>
    <mergeCell ref="U169:V169"/>
    <mergeCell ref="W167:X167"/>
    <mergeCell ref="A168:L168"/>
    <mergeCell ref="M168:N168"/>
    <mergeCell ref="O168:P168"/>
    <mergeCell ref="Q168:R168"/>
    <mergeCell ref="S168:T168"/>
    <mergeCell ref="U168:V168"/>
    <mergeCell ref="W168:X168"/>
    <mergeCell ref="A167:L167"/>
    <mergeCell ref="M167:N167"/>
    <mergeCell ref="O167:P167"/>
    <mergeCell ref="Q167:R167"/>
    <mergeCell ref="S167:T167"/>
    <mergeCell ref="U167:V167"/>
    <mergeCell ref="W165:X165"/>
    <mergeCell ref="A166:L166"/>
    <mergeCell ref="M166:N166"/>
    <mergeCell ref="O166:P166"/>
    <mergeCell ref="Q166:R166"/>
    <mergeCell ref="S166:T166"/>
    <mergeCell ref="U166:V166"/>
    <mergeCell ref="W166:X166"/>
    <mergeCell ref="A165:L165"/>
    <mergeCell ref="M165:N165"/>
    <mergeCell ref="O165:P165"/>
    <mergeCell ref="Q165:R165"/>
    <mergeCell ref="S165:T165"/>
    <mergeCell ref="U165:V165"/>
    <mergeCell ref="W163:X163"/>
    <mergeCell ref="A164:L164"/>
    <mergeCell ref="M164:N164"/>
    <mergeCell ref="O164:P164"/>
    <mergeCell ref="Q164:R164"/>
    <mergeCell ref="S164:T164"/>
    <mergeCell ref="U164:V164"/>
    <mergeCell ref="W164:X164"/>
    <mergeCell ref="A163:L163"/>
    <mergeCell ref="M163:N163"/>
    <mergeCell ref="O163:P163"/>
    <mergeCell ref="Q163:R163"/>
    <mergeCell ref="S163:T163"/>
    <mergeCell ref="U163:V163"/>
    <mergeCell ref="W161:X161"/>
    <mergeCell ref="A162:L162"/>
    <mergeCell ref="M162:N162"/>
    <mergeCell ref="O162:P162"/>
    <mergeCell ref="Q162:R162"/>
    <mergeCell ref="S162:T162"/>
    <mergeCell ref="U162:V162"/>
    <mergeCell ref="W162:X162"/>
    <mergeCell ref="A161:L161"/>
    <mergeCell ref="M161:N161"/>
    <mergeCell ref="O161:P161"/>
    <mergeCell ref="Q161:R161"/>
    <mergeCell ref="S161:T161"/>
    <mergeCell ref="U161:V161"/>
    <mergeCell ref="W159:X159"/>
    <mergeCell ref="A160:L160"/>
    <mergeCell ref="M160:N160"/>
    <mergeCell ref="O160:P160"/>
    <mergeCell ref="Q160:R160"/>
    <mergeCell ref="S160:T160"/>
    <mergeCell ref="U160:V160"/>
    <mergeCell ref="W160:X160"/>
    <mergeCell ref="A159:L159"/>
    <mergeCell ref="M159:N159"/>
    <mergeCell ref="O159:P159"/>
    <mergeCell ref="Q159:R159"/>
    <mergeCell ref="S159:T159"/>
    <mergeCell ref="U159:V159"/>
    <mergeCell ref="W157:X157"/>
    <mergeCell ref="A158:L158"/>
    <mergeCell ref="M158:N158"/>
    <mergeCell ref="O158:P158"/>
    <mergeCell ref="Q158:R158"/>
    <mergeCell ref="S158:T158"/>
    <mergeCell ref="U158:V158"/>
    <mergeCell ref="W158:X158"/>
    <mergeCell ref="A157:L157"/>
    <mergeCell ref="M157:N157"/>
    <mergeCell ref="O157:P157"/>
    <mergeCell ref="Q157:R157"/>
    <mergeCell ref="S157:T157"/>
    <mergeCell ref="U157:V157"/>
    <mergeCell ref="W155:X155"/>
    <mergeCell ref="A156:L156"/>
    <mergeCell ref="M156:N156"/>
    <mergeCell ref="O156:P156"/>
    <mergeCell ref="Q156:R156"/>
    <mergeCell ref="S156:T156"/>
    <mergeCell ref="U156:V156"/>
    <mergeCell ref="W156:X156"/>
    <mergeCell ref="A155:L155"/>
    <mergeCell ref="M155:N155"/>
    <mergeCell ref="O155:P155"/>
    <mergeCell ref="Q155:R155"/>
    <mergeCell ref="S155:T155"/>
    <mergeCell ref="U155:V155"/>
    <mergeCell ref="W153:X153"/>
    <mergeCell ref="A154:L154"/>
    <mergeCell ref="M154:N154"/>
    <mergeCell ref="O154:P154"/>
    <mergeCell ref="Q154:R154"/>
    <mergeCell ref="S154:T154"/>
    <mergeCell ref="U154:V154"/>
    <mergeCell ref="W154:X154"/>
    <mergeCell ref="A153:L153"/>
    <mergeCell ref="M153:N153"/>
    <mergeCell ref="O153:P153"/>
    <mergeCell ref="Q153:R153"/>
    <mergeCell ref="S153:T153"/>
    <mergeCell ref="U153:V153"/>
    <mergeCell ref="W151:X151"/>
    <mergeCell ref="A152:L152"/>
    <mergeCell ref="M152:N152"/>
    <mergeCell ref="O152:P152"/>
    <mergeCell ref="Q152:R152"/>
    <mergeCell ref="S152:T152"/>
    <mergeCell ref="U152:V152"/>
    <mergeCell ref="W152:X152"/>
    <mergeCell ref="A151:L151"/>
    <mergeCell ref="M151:N151"/>
    <mergeCell ref="O151:P151"/>
    <mergeCell ref="Q151:R151"/>
    <mergeCell ref="S151:T151"/>
    <mergeCell ref="U151:V151"/>
    <mergeCell ref="W149:X149"/>
    <mergeCell ref="A150:L150"/>
    <mergeCell ref="M150:N150"/>
    <mergeCell ref="O150:P150"/>
    <mergeCell ref="Q150:R150"/>
    <mergeCell ref="S150:T150"/>
    <mergeCell ref="U150:V150"/>
    <mergeCell ref="W150:X150"/>
    <mergeCell ref="A149:L149"/>
    <mergeCell ref="M149:N149"/>
    <mergeCell ref="O149:P149"/>
    <mergeCell ref="Q149:R149"/>
    <mergeCell ref="S149:T149"/>
    <mergeCell ref="U149:V149"/>
    <mergeCell ref="W147:X147"/>
    <mergeCell ref="A148:L148"/>
    <mergeCell ref="M148:N148"/>
    <mergeCell ref="O148:P148"/>
    <mergeCell ref="Q148:R148"/>
    <mergeCell ref="S148:T148"/>
    <mergeCell ref="U148:V148"/>
    <mergeCell ref="W148:X148"/>
    <mergeCell ref="A147:L147"/>
    <mergeCell ref="M147:N147"/>
    <mergeCell ref="O147:P147"/>
    <mergeCell ref="Q147:R147"/>
    <mergeCell ref="S147:T147"/>
    <mergeCell ref="U147:V147"/>
    <mergeCell ref="W145:X145"/>
    <mergeCell ref="A146:L146"/>
    <mergeCell ref="M146:N146"/>
    <mergeCell ref="O146:P146"/>
    <mergeCell ref="Q146:R146"/>
    <mergeCell ref="S146:T146"/>
    <mergeCell ref="U146:V146"/>
    <mergeCell ref="W146:X146"/>
    <mergeCell ref="A145:L145"/>
    <mergeCell ref="M145:N145"/>
    <mergeCell ref="O145:P145"/>
    <mergeCell ref="Q145:R145"/>
    <mergeCell ref="S145:T145"/>
    <mergeCell ref="U145:V145"/>
    <mergeCell ref="W143:X143"/>
    <mergeCell ref="A144:L144"/>
    <mergeCell ref="M144:N144"/>
    <mergeCell ref="O144:P144"/>
    <mergeCell ref="Q144:R144"/>
    <mergeCell ref="S144:T144"/>
    <mergeCell ref="U144:V144"/>
    <mergeCell ref="W144:X144"/>
    <mergeCell ref="A143:L143"/>
    <mergeCell ref="M143:N143"/>
    <mergeCell ref="O143:P143"/>
    <mergeCell ref="Q143:R143"/>
    <mergeCell ref="S143:T143"/>
    <mergeCell ref="U143:V143"/>
    <mergeCell ref="W141:X141"/>
    <mergeCell ref="A142:L142"/>
    <mergeCell ref="M142:N142"/>
    <mergeCell ref="O142:P142"/>
    <mergeCell ref="Q142:R142"/>
    <mergeCell ref="S142:T142"/>
    <mergeCell ref="U142:V142"/>
    <mergeCell ref="W142:X142"/>
    <mergeCell ref="A141:L141"/>
    <mergeCell ref="M141:N141"/>
    <mergeCell ref="O141:P141"/>
    <mergeCell ref="Q141:R141"/>
    <mergeCell ref="S141:T141"/>
    <mergeCell ref="U141:V141"/>
    <mergeCell ref="W139:X139"/>
    <mergeCell ref="A140:L140"/>
    <mergeCell ref="M140:N140"/>
    <mergeCell ref="O140:P140"/>
    <mergeCell ref="Q140:R140"/>
    <mergeCell ref="S140:T140"/>
    <mergeCell ref="U140:V140"/>
    <mergeCell ref="W140:X140"/>
    <mergeCell ref="A139:L139"/>
    <mergeCell ref="M139:N139"/>
    <mergeCell ref="O139:P139"/>
    <mergeCell ref="Q139:R139"/>
    <mergeCell ref="S139:T139"/>
    <mergeCell ref="U139:V139"/>
    <mergeCell ref="W137:X137"/>
    <mergeCell ref="A138:L138"/>
    <mergeCell ref="M138:N138"/>
    <mergeCell ref="O138:P138"/>
    <mergeCell ref="Q138:R138"/>
    <mergeCell ref="S138:T138"/>
    <mergeCell ref="U138:V138"/>
    <mergeCell ref="W138:X138"/>
    <mergeCell ref="A137:L137"/>
    <mergeCell ref="M137:N137"/>
    <mergeCell ref="O137:P137"/>
    <mergeCell ref="Q137:R137"/>
    <mergeCell ref="S137:T137"/>
    <mergeCell ref="U137:V137"/>
    <mergeCell ref="W135:X135"/>
    <mergeCell ref="A136:L136"/>
    <mergeCell ref="M136:N136"/>
    <mergeCell ref="O136:P136"/>
    <mergeCell ref="Q136:R136"/>
    <mergeCell ref="S136:T136"/>
    <mergeCell ref="U136:V136"/>
    <mergeCell ref="W136:X136"/>
    <mergeCell ref="A135:L135"/>
    <mergeCell ref="M135:N135"/>
    <mergeCell ref="O135:P135"/>
    <mergeCell ref="Q135:R135"/>
    <mergeCell ref="S135:T135"/>
    <mergeCell ref="U135:V135"/>
    <mergeCell ref="W133:X133"/>
    <mergeCell ref="A134:L134"/>
    <mergeCell ref="M134:N134"/>
    <mergeCell ref="O134:P134"/>
    <mergeCell ref="Q134:R134"/>
    <mergeCell ref="S134:T134"/>
    <mergeCell ref="U134:V134"/>
    <mergeCell ref="W134:X134"/>
    <mergeCell ref="A133:L133"/>
    <mergeCell ref="M133:N133"/>
    <mergeCell ref="O133:P133"/>
    <mergeCell ref="Q133:R133"/>
    <mergeCell ref="S133:T133"/>
    <mergeCell ref="U133:V133"/>
    <mergeCell ref="W131:X131"/>
    <mergeCell ref="A132:L132"/>
    <mergeCell ref="M132:N132"/>
    <mergeCell ref="O132:P132"/>
    <mergeCell ref="Q132:R132"/>
    <mergeCell ref="S132:T132"/>
    <mergeCell ref="U132:V132"/>
    <mergeCell ref="W132:X132"/>
    <mergeCell ref="A131:L131"/>
    <mergeCell ref="M131:N131"/>
    <mergeCell ref="O131:P131"/>
    <mergeCell ref="Q131:R131"/>
    <mergeCell ref="S131:T131"/>
    <mergeCell ref="U131:V131"/>
    <mergeCell ref="W129:X129"/>
    <mergeCell ref="A130:L130"/>
    <mergeCell ref="M130:N130"/>
    <mergeCell ref="O130:P130"/>
    <mergeCell ref="Q130:R130"/>
    <mergeCell ref="S130:T130"/>
    <mergeCell ref="U130:V130"/>
    <mergeCell ref="W130:X130"/>
    <mergeCell ref="A129:L129"/>
    <mergeCell ref="M129:N129"/>
    <mergeCell ref="O129:P129"/>
    <mergeCell ref="Q129:R129"/>
    <mergeCell ref="S129:T129"/>
    <mergeCell ref="U129:V129"/>
    <mergeCell ref="W127:X127"/>
    <mergeCell ref="A128:L128"/>
    <mergeCell ref="M128:N128"/>
    <mergeCell ref="O128:P128"/>
    <mergeCell ref="Q128:R128"/>
    <mergeCell ref="S128:T128"/>
    <mergeCell ref="U128:V128"/>
    <mergeCell ref="W128:X128"/>
    <mergeCell ref="A127:L127"/>
    <mergeCell ref="M127:N127"/>
    <mergeCell ref="O127:P127"/>
    <mergeCell ref="Q127:R127"/>
    <mergeCell ref="S127:T127"/>
    <mergeCell ref="U127:V127"/>
    <mergeCell ref="W125:X125"/>
    <mergeCell ref="A126:L126"/>
    <mergeCell ref="M126:N126"/>
    <mergeCell ref="O126:P126"/>
    <mergeCell ref="Q126:R126"/>
    <mergeCell ref="S126:T126"/>
    <mergeCell ref="U126:V126"/>
    <mergeCell ref="W126:X126"/>
    <mergeCell ref="A125:L125"/>
    <mergeCell ref="M125:N125"/>
    <mergeCell ref="O125:P125"/>
    <mergeCell ref="Q125:R125"/>
    <mergeCell ref="S125:T125"/>
    <mergeCell ref="U125:V125"/>
    <mergeCell ref="W123:X123"/>
    <mergeCell ref="A124:L124"/>
    <mergeCell ref="M124:N124"/>
    <mergeCell ref="O124:P124"/>
    <mergeCell ref="Q124:R124"/>
    <mergeCell ref="S124:T124"/>
    <mergeCell ref="U124:V124"/>
    <mergeCell ref="W124:X124"/>
    <mergeCell ref="A123:L123"/>
    <mergeCell ref="M123:N123"/>
    <mergeCell ref="O123:P123"/>
    <mergeCell ref="Q123:R123"/>
    <mergeCell ref="S123:T123"/>
    <mergeCell ref="U123:V123"/>
    <mergeCell ref="W121:X121"/>
    <mergeCell ref="A122:L122"/>
    <mergeCell ref="M122:N122"/>
    <mergeCell ref="O122:P122"/>
    <mergeCell ref="Q122:R122"/>
    <mergeCell ref="S122:T122"/>
    <mergeCell ref="U122:V122"/>
    <mergeCell ref="W122:X122"/>
    <mergeCell ref="A121:L121"/>
    <mergeCell ref="M121:N121"/>
    <mergeCell ref="O121:P121"/>
    <mergeCell ref="Q121:R121"/>
    <mergeCell ref="S121:T121"/>
    <mergeCell ref="U121:V121"/>
    <mergeCell ref="W119:X119"/>
    <mergeCell ref="A120:L120"/>
    <mergeCell ref="M120:N120"/>
    <mergeCell ref="O120:P120"/>
    <mergeCell ref="Q120:R120"/>
    <mergeCell ref="S120:T120"/>
    <mergeCell ref="U120:V120"/>
    <mergeCell ref="W120:X120"/>
    <mergeCell ref="A119:L119"/>
    <mergeCell ref="M119:N119"/>
    <mergeCell ref="O119:P119"/>
    <mergeCell ref="Q119:R119"/>
    <mergeCell ref="S119:T119"/>
    <mergeCell ref="U119:V119"/>
    <mergeCell ref="W114:X114"/>
    <mergeCell ref="A115:L115"/>
    <mergeCell ref="M115:N115"/>
    <mergeCell ref="O115:P115"/>
    <mergeCell ref="Q115:R115"/>
    <mergeCell ref="S115:T115"/>
    <mergeCell ref="U115:V115"/>
    <mergeCell ref="W115:X115"/>
    <mergeCell ref="A114:L114"/>
    <mergeCell ref="M114:N114"/>
    <mergeCell ref="O114:P114"/>
    <mergeCell ref="Q114:R114"/>
    <mergeCell ref="S114:T114"/>
    <mergeCell ref="U114:V114"/>
    <mergeCell ref="W112:X112"/>
    <mergeCell ref="A113:L113"/>
    <mergeCell ref="M113:N113"/>
    <mergeCell ref="O113:P113"/>
    <mergeCell ref="Q113:R113"/>
    <mergeCell ref="S113:T113"/>
    <mergeCell ref="U113:V113"/>
    <mergeCell ref="W113:X113"/>
    <mergeCell ref="A112:L112"/>
    <mergeCell ref="M112:N112"/>
    <mergeCell ref="O112:P112"/>
    <mergeCell ref="Q112:R112"/>
    <mergeCell ref="S112:T112"/>
    <mergeCell ref="U112:V112"/>
    <mergeCell ref="W110:X110"/>
    <mergeCell ref="A111:L111"/>
    <mergeCell ref="M111:N111"/>
    <mergeCell ref="O111:P111"/>
    <mergeCell ref="Q111:R111"/>
    <mergeCell ref="S111:T111"/>
    <mergeCell ref="U111:V111"/>
    <mergeCell ref="W111:X111"/>
    <mergeCell ref="A110:L110"/>
    <mergeCell ref="M110:N110"/>
    <mergeCell ref="O110:P110"/>
    <mergeCell ref="Q110:R110"/>
    <mergeCell ref="S110:T110"/>
    <mergeCell ref="U110:V110"/>
    <mergeCell ref="W108:X108"/>
    <mergeCell ref="A109:L109"/>
    <mergeCell ref="M109:N109"/>
    <mergeCell ref="O109:P109"/>
    <mergeCell ref="Q109:R109"/>
    <mergeCell ref="S109:T109"/>
    <mergeCell ref="U109:V109"/>
    <mergeCell ref="W109:X109"/>
    <mergeCell ref="A108:L108"/>
    <mergeCell ref="M108:N108"/>
    <mergeCell ref="O108:P108"/>
    <mergeCell ref="Q108:R108"/>
    <mergeCell ref="S108:T108"/>
    <mergeCell ref="U108:V108"/>
    <mergeCell ref="W106:X106"/>
    <mergeCell ref="A107:L107"/>
    <mergeCell ref="M107:N107"/>
    <mergeCell ref="O107:P107"/>
    <mergeCell ref="Q107:R107"/>
    <mergeCell ref="S107:T107"/>
    <mergeCell ref="U107:V107"/>
    <mergeCell ref="W107:X107"/>
    <mergeCell ref="A106:L106"/>
    <mergeCell ref="M106:N106"/>
    <mergeCell ref="O106:P106"/>
    <mergeCell ref="Q106:R106"/>
    <mergeCell ref="S106:T106"/>
    <mergeCell ref="U106:V106"/>
    <mergeCell ref="W104:X104"/>
    <mergeCell ref="A105:L105"/>
    <mergeCell ref="M105:N105"/>
    <mergeCell ref="O105:P105"/>
    <mergeCell ref="Q105:R105"/>
    <mergeCell ref="S105:T105"/>
    <mergeCell ref="U105:V105"/>
    <mergeCell ref="W105:X105"/>
    <mergeCell ref="A104:L104"/>
    <mergeCell ref="M104:N104"/>
    <mergeCell ref="O104:P104"/>
    <mergeCell ref="Q104:R104"/>
    <mergeCell ref="S104:T104"/>
    <mergeCell ref="U104:V104"/>
    <mergeCell ref="W102:X102"/>
    <mergeCell ref="A103:L103"/>
    <mergeCell ref="M103:N103"/>
    <mergeCell ref="O103:P103"/>
    <mergeCell ref="Q103:R103"/>
    <mergeCell ref="S103:T103"/>
    <mergeCell ref="U103:V103"/>
    <mergeCell ref="W103:X103"/>
    <mergeCell ref="A102:L102"/>
    <mergeCell ref="M102:N102"/>
    <mergeCell ref="O102:P102"/>
    <mergeCell ref="Q102:R102"/>
    <mergeCell ref="S102:T102"/>
    <mergeCell ref="U102:V102"/>
    <mergeCell ref="W100:X100"/>
    <mergeCell ref="A101:L101"/>
    <mergeCell ref="M101:N101"/>
    <mergeCell ref="O101:P101"/>
    <mergeCell ref="Q101:R101"/>
    <mergeCell ref="S101:T101"/>
    <mergeCell ref="U101:V101"/>
    <mergeCell ref="W101:X101"/>
    <mergeCell ref="A100:L100"/>
    <mergeCell ref="M100:N100"/>
    <mergeCell ref="O100:P100"/>
    <mergeCell ref="Q100:R100"/>
    <mergeCell ref="S100:T100"/>
    <mergeCell ref="U100:V100"/>
    <mergeCell ref="W98:X98"/>
    <mergeCell ref="A99:L99"/>
    <mergeCell ref="M99:N99"/>
    <mergeCell ref="O99:P99"/>
    <mergeCell ref="Q99:R99"/>
    <mergeCell ref="S99:T99"/>
    <mergeCell ref="U99:V99"/>
    <mergeCell ref="W99:X99"/>
    <mergeCell ref="A98:L98"/>
    <mergeCell ref="M98:N98"/>
    <mergeCell ref="O98:P98"/>
    <mergeCell ref="Q98:R98"/>
    <mergeCell ref="S98:T98"/>
    <mergeCell ref="U98:V98"/>
    <mergeCell ref="W96:X96"/>
    <mergeCell ref="A97:L97"/>
    <mergeCell ref="M97:N97"/>
    <mergeCell ref="O97:P97"/>
    <mergeCell ref="Q97:R97"/>
    <mergeCell ref="S97:T97"/>
    <mergeCell ref="U97:V97"/>
    <mergeCell ref="W97:X97"/>
    <mergeCell ref="A96:L96"/>
    <mergeCell ref="M96:N96"/>
    <mergeCell ref="O96:P96"/>
    <mergeCell ref="Q96:R96"/>
    <mergeCell ref="S96:T96"/>
    <mergeCell ref="U96:V96"/>
    <mergeCell ref="W94:X94"/>
    <mergeCell ref="A95:L95"/>
    <mergeCell ref="M95:N95"/>
    <mergeCell ref="O95:P95"/>
    <mergeCell ref="Q95:R95"/>
    <mergeCell ref="S95:T95"/>
    <mergeCell ref="U95:V95"/>
    <mergeCell ref="W95:X95"/>
    <mergeCell ref="A94:L94"/>
    <mergeCell ref="M94:N94"/>
    <mergeCell ref="O94:P94"/>
    <mergeCell ref="Q94:R94"/>
    <mergeCell ref="S94:T94"/>
    <mergeCell ref="U94:V94"/>
    <mergeCell ref="W92:X92"/>
    <mergeCell ref="A93:L93"/>
    <mergeCell ref="M93:N93"/>
    <mergeCell ref="O93:P93"/>
    <mergeCell ref="Q93:R93"/>
    <mergeCell ref="S93:T93"/>
    <mergeCell ref="U93:V93"/>
    <mergeCell ref="W93:X93"/>
    <mergeCell ref="A92:L92"/>
    <mergeCell ref="M92:N92"/>
    <mergeCell ref="O92:P92"/>
    <mergeCell ref="Q92:R92"/>
    <mergeCell ref="S92:T92"/>
    <mergeCell ref="U92:V92"/>
    <mergeCell ref="W90:X90"/>
    <mergeCell ref="A91:L91"/>
    <mergeCell ref="M91:N91"/>
    <mergeCell ref="O91:P91"/>
    <mergeCell ref="Q91:R91"/>
    <mergeCell ref="S91:T91"/>
    <mergeCell ref="U91:V91"/>
    <mergeCell ref="W91:X91"/>
    <mergeCell ref="A90:L90"/>
    <mergeCell ref="M90:N90"/>
    <mergeCell ref="O90:P90"/>
    <mergeCell ref="Q90:R90"/>
    <mergeCell ref="S90:T90"/>
    <mergeCell ref="U90:V90"/>
    <mergeCell ref="W88:X88"/>
    <mergeCell ref="A89:L89"/>
    <mergeCell ref="M89:N89"/>
    <mergeCell ref="O89:P89"/>
    <mergeCell ref="Q89:R89"/>
    <mergeCell ref="S89:T89"/>
    <mergeCell ref="U89:V89"/>
    <mergeCell ref="W89:X89"/>
    <mergeCell ref="A88:L88"/>
    <mergeCell ref="M88:N88"/>
    <mergeCell ref="O88:P88"/>
    <mergeCell ref="Q88:R88"/>
    <mergeCell ref="S88:T88"/>
    <mergeCell ref="U88:V88"/>
    <mergeCell ref="W86:X86"/>
    <mergeCell ref="A87:L87"/>
    <mergeCell ref="M87:N87"/>
    <mergeCell ref="O87:P87"/>
    <mergeCell ref="Q87:R87"/>
    <mergeCell ref="S87:T87"/>
    <mergeCell ref="U87:V87"/>
    <mergeCell ref="W87:X87"/>
    <mergeCell ref="A86:L86"/>
    <mergeCell ref="M86:N86"/>
    <mergeCell ref="O86:P86"/>
    <mergeCell ref="Q86:R86"/>
    <mergeCell ref="S86:T86"/>
    <mergeCell ref="U86:V86"/>
    <mergeCell ref="W84:X84"/>
    <mergeCell ref="A85:L85"/>
    <mergeCell ref="M85:N85"/>
    <mergeCell ref="O85:P85"/>
    <mergeCell ref="Q85:R85"/>
    <mergeCell ref="S85:T85"/>
    <mergeCell ref="U85:V85"/>
    <mergeCell ref="W85:X85"/>
    <mergeCell ref="A84:L84"/>
    <mergeCell ref="M84:N84"/>
    <mergeCell ref="O84:P84"/>
    <mergeCell ref="Q84:R84"/>
    <mergeCell ref="S84:T84"/>
    <mergeCell ref="U84:V84"/>
    <mergeCell ref="W82:X82"/>
    <mergeCell ref="A83:L83"/>
    <mergeCell ref="M83:N83"/>
    <mergeCell ref="O83:P83"/>
    <mergeCell ref="Q83:R83"/>
    <mergeCell ref="S83:T83"/>
    <mergeCell ref="U83:V83"/>
    <mergeCell ref="W83:X83"/>
    <mergeCell ref="A82:L82"/>
    <mergeCell ref="M82:N82"/>
    <mergeCell ref="O82:P82"/>
    <mergeCell ref="Q82:R82"/>
    <mergeCell ref="S82:T82"/>
    <mergeCell ref="U82:V82"/>
    <mergeCell ref="W80:X80"/>
    <mergeCell ref="A81:L81"/>
    <mergeCell ref="M81:N81"/>
    <mergeCell ref="O81:P81"/>
    <mergeCell ref="Q81:R81"/>
    <mergeCell ref="S81:T81"/>
    <mergeCell ref="U81:V81"/>
    <mergeCell ref="W81:X81"/>
    <mergeCell ref="A80:L80"/>
    <mergeCell ref="M80:N80"/>
    <mergeCell ref="O80:P80"/>
    <mergeCell ref="Q80:R80"/>
    <mergeCell ref="S80:T80"/>
    <mergeCell ref="U80:V80"/>
    <mergeCell ref="W78:X78"/>
    <mergeCell ref="A79:L79"/>
    <mergeCell ref="M79:N79"/>
    <mergeCell ref="O79:P79"/>
    <mergeCell ref="Q79:R79"/>
    <mergeCell ref="S79:T79"/>
    <mergeCell ref="U79:V79"/>
    <mergeCell ref="W79:X79"/>
    <mergeCell ref="A78:L78"/>
    <mergeCell ref="M78:N78"/>
    <mergeCell ref="O78:P78"/>
    <mergeCell ref="Q78:R78"/>
    <mergeCell ref="S78:T78"/>
    <mergeCell ref="U78:V78"/>
    <mergeCell ref="W76:X76"/>
    <mergeCell ref="A77:L77"/>
    <mergeCell ref="M77:N77"/>
    <mergeCell ref="O77:P77"/>
    <mergeCell ref="Q77:R77"/>
    <mergeCell ref="S77:T77"/>
    <mergeCell ref="U77:V77"/>
    <mergeCell ref="W77:X77"/>
    <mergeCell ref="A76:L76"/>
    <mergeCell ref="M76:N76"/>
    <mergeCell ref="O76:P76"/>
    <mergeCell ref="Q76:R76"/>
    <mergeCell ref="S76:T76"/>
    <mergeCell ref="U76:V76"/>
    <mergeCell ref="W74:X74"/>
    <mergeCell ref="A75:L75"/>
    <mergeCell ref="M75:N75"/>
    <mergeCell ref="O75:P75"/>
    <mergeCell ref="Q75:R75"/>
    <mergeCell ref="S75:T75"/>
    <mergeCell ref="U75:V75"/>
    <mergeCell ref="W75:X75"/>
    <mergeCell ref="A74:L74"/>
    <mergeCell ref="M74:N74"/>
    <mergeCell ref="O74:P74"/>
    <mergeCell ref="Q74:R74"/>
    <mergeCell ref="S74:T74"/>
    <mergeCell ref="U74:V74"/>
    <mergeCell ref="W70:X70"/>
    <mergeCell ref="A71:L71"/>
    <mergeCell ref="M71:N71"/>
    <mergeCell ref="O71:P71"/>
    <mergeCell ref="Q71:R71"/>
    <mergeCell ref="S71:T71"/>
    <mergeCell ref="U71:V71"/>
    <mergeCell ref="W71:X71"/>
    <mergeCell ref="A70:L70"/>
    <mergeCell ref="M70:N70"/>
    <mergeCell ref="O70:P70"/>
    <mergeCell ref="Q70:R70"/>
    <mergeCell ref="S70:T70"/>
    <mergeCell ref="U70:V70"/>
    <mergeCell ref="W73:X73"/>
    <mergeCell ref="W68:X68"/>
    <mergeCell ref="A69:L69"/>
    <mergeCell ref="M69:N69"/>
    <mergeCell ref="O69:P69"/>
    <mergeCell ref="Q69:R69"/>
    <mergeCell ref="S69:T69"/>
    <mergeCell ref="U69:V69"/>
    <mergeCell ref="W69:X69"/>
    <mergeCell ref="O67:P67"/>
    <mergeCell ref="Q67:R67"/>
    <mergeCell ref="S67:T67"/>
    <mergeCell ref="U67:V67"/>
    <mergeCell ref="W67:X67"/>
    <mergeCell ref="A68:L68"/>
    <mergeCell ref="M68:N68"/>
    <mergeCell ref="O68:P68"/>
    <mergeCell ref="Q68:R68"/>
    <mergeCell ref="S68:T68"/>
    <mergeCell ref="A66:L66"/>
    <mergeCell ref="M66:N66"/>
    <mergeCell ref="O66:P66"/>
    <mergeCell ref="Q66:R66"/>
    <mergeCell ref="S66:T66"/>
    <mergeCell ref="U66:V66"/>
    <mergeCell ref="W66:X66"/>
    <mergeCell ref="A67:L67"/>
    <mergeCell ref="M67:N67"/>
    <mergeCell ref="A73:L73"/>
    <mergeCell ref="M73:N73"/>
    <mergeCell ref="O73:P73"/>
    <mergeCell ref="Q73:R73"/>
    <mergeCell ref="S73:T73"/>
    <mergeCell ref="U73:V73"/>
    <mergeCell ref="W46:X46"/>
    <mergeCell ref="A59:X59"/>
    <mergeCell ref="A65:G65"/>
    <mergeCell ref="A72:L72"/>
    <mergeCell ref="M72:N72"/>
    <mergeCell ref="O72:P72"/>
    <mergeCell ref="Q72:R72"/>
    <mergeCell ref="S72:T72"/>
    <mergeCell ref="U72:V72"/>
    <mergeCell ref="W72:X72"/>
    <mergeCell ref="A46:L46"/>
    <mergeCell ref="M46:N46"/>
    <mergeCell ref="O46:P46"/>
    <mergeCell ref="Q46:R46"/>
    <mergeCell ref="S46:T46"/>
    <mergeCell ref="U46:V46"/>
    <mergeCell ref="U68:V68"/>
    <mergeCell ref="S38:T38"/>
    <mergeCell ref="U38:V38"/>
    <mergeCell ref="W44:X44"/>
    <mergeCell ref="A45:L45"/>
    <mergeCell ref="M45:N45"/>
    <mergeCell ref="O45:P45"/>
    <mergeCell ref="Q45:R45"/>
    <mergeCell ref="S45:T45"/>
    <mergeCell ref="U45:V45"/>
    <mergeCell ref="W45:X45"/>
    <mergeCell ref="A44:L44"/>
    <mergeCell ref="M44:N44"/>
    <mergeCell ref="O44:P44"/>
    <mergeCell ref="Q44:R44"/>
    <mergeCell ref="S44:T44"/>
    <mergeCell ref="U44:V44"/>
    <mergeCell ref="W42:X42"/>
    <mergeCell ref="A43:L43"/>
    <mergeCell ref="M43:N43"/>
    <mergeCell ref="O43:P43"/>
    <mergeCell ref="Q43:R43"/>
    <mergeCell ref="S43:T43"/>
    <mergeCell ref="U43:V43"/>
    <mergeCell ref="W43:X43"/>
    <mergeCell ref="A42:L42"/>
    <mergeCell ref="M42:N42"/>
    <mergeCell ref="O42:P42"/>
    <mergeCell ref="Q42:R42"/>
    <mergeCell ref="S42:T42"/>
    <mergeCell ref="U42:V42"/>
    <mergeCell ref="A34:L34"/>
    <mergeCell ref="M34:N34"/>
    <mergeCell ref="O34:P34"/>
    <mergeCell ref="Q34:R34"/>
    <mergeCell ref="S34:T34"/>
    <mergeCell ref="U34:V34"/>
    <mergeCell ref="W40:X40"/>
    <mergeCell ref="A41:L41"/>
    <mergeCell ref="M41:N41"/>
    <mergeCell ref="O41:P41"/>
    <mergeCell ref="Q41:R41"/>
    <mergeCell ref="S41:T41"/>
    <mergeCell ref="U41:V41"/>
    <mergeCell ref="W41:X41"/>
    <mergeCell ref="A40:L40"/>
    <mergeCell ref="M40:N40"/>
    <mergeCell ref="O40:P40"/>
    <mergeCell ref="Q40:R40"/>
    <mergeCell ref="S40:T40"/>
    <mergeCell ref="U40:V40"/>
    <mergeCell ref="W38:X38"/>
    <mergeCell ref="A39:L39"/>
    <mergeCell ref="M39:N39"/>
    <mergeCell ref="O39:P39"/>
    <mergeCell ref="Q39:R39"/>
    <mergeCell ref="S39:T39"/>
    <mergeCell ref="U39:V39"/>
    <mergeCell ref="W39:X39"/>
    <mergeCell ref="A38:L38"/>
    <mergeCell ref="M38:N38"/>
    <mergeCell ref="O38:P38"/>
    <mergeCell ref="Q38:R38"/>
    <mergeCell ref="U32:V32"/>
    <mergeCell ref="U30:V30"/>
    <mergeCell ref="W30:X30"/>
    <mergeCell ref="A31:L31"/>
    <mergeCell ref="M31:N31"/>
    <mergeCell ref="O31:P31"/>
    <mergeCell ref="Q31:R31"/>
    <mergeCell ref="S31:T31"/>
    <mergeCell ref="U31:V31"/>
    <mergeCell ref="W31:X31"/>
    <mergeCell ref="W36:X36"/>
    <mergeCell ref="A37:L37"/>
    <mergeCell ref="M37:N37"/>
    <mergeCell ref="O37:P37"/>
    <mergeCell ref="Q37:R37"/>
    <mergeCell ref="S37:T37"/>
    <mergeCell ref="U37:V37"/>
    <mergeCell ref="W37:X37"/>
    <mergeCell ref="A36:L36"/>
    <mergeCell ref="M36:N36"/>
    <mergeCell ref="O36:P36"/>
    <mergeCell ref="Q36:R36"/>
    <mergeCell ref="S36:T36"/>
    <mergeCell ref="U36:V36"/>
    <mergeCell ref="W34:X34"/>
    <mergeCell ref="A35:L35"/>
    <mergeCell ref="M35:N35"/>
    <mergeCell ref="O35:P35"/>
    <mergeCell ref="Q35:R35"/>
    <mergeCell ref="S35:T35"/>
    <mergeCell ref="U35:V35"/>
    <mergeCell ref="W35:X35"/>
    <mergeCell ref="B29:J29"/>
    <mergeCell ref="A30:L30"/>
    <mergeCell ref="M30:N30"/>
    <mergeCell ref="O30:P30"/>
    <mergeCell ref="Q30:R30"/>
    <mergeCell ref="S30:T30"/>
    <mergeCell ref="A7:E7"/>
    <mergeCell ref="A8:C8"/>
    <mergeCell ref="A19:X19"/>
    <mergeCell ref="A20:X20"/>
    <mergeCell ref="A23:X23"/>
    <mergeCell ref="A26:X26"/>
    <mergeCell ref="A321:L321"/>
    <mergeCell ref="M321:N321"/>
    <mergeCell ref="O321:P321"/>
    <mergeCell ref="Q321:R321"/>
    <mergeCell ref="S321:T321"/>
    <mergeCell ref="U321:V321"/>
    <mergeCell ref="W321:X321"/>
    <mergeCell ref="W32:X32"/>
    <mergeCell ref="A33:L33"/>
    <mergeCell ref="M33:N33"/>
    <mergeCell ref="O33:P33"/>
    <mergeCell ref="Q33:R33"/>
    <mergeCell ref="S33:T33"/>
    <mergeCell ref="U33:V33"/>
    <mergeCell ref="W33:X33"/>
    <mergeCell ref="A32:L32"/>
    <mergeCell ref="M32:N32"/>
    <mergeCell ref="O32:P32"/>
    <mergeCell ref="Q32:R32"/>
    <mergeCell ref="S32:T32"/>
    <mergeCell ref="A322:L322"/>
    <mergeCell ref="M322:N322"/>
    <mergeCell ref="O322:P322"/>
    <mergeCell ref="Q322:R322"/>
    <mergeCell ref="S322:T322"/>
    <mergeCell ref="U322:V322"/>
    <mergeCell ref="W322:X322"/>
    <mergeCell ref="A324:L324"/>
    <mergeCell ref="M324:N324"/>
    <mergeCell ref="O324:P324"/>
    <mergeCell ref="Q324:R324"/>
    <mergeCell ref="S324:T324"/>
    <mergeCell ref="U324:V324"/>
    <mergeCell ref="W324:X324"/>
    <mergeCell ref="A325:L325"/>
    <mergeCell ref="M325:N325"/>
    <mergeCell ref="O325:P325"/>
    <mergeCell ref="Q325:R325"/>
    <mergeCell ref="S325:T325"/>
    <mergeCell ref="U325:V325"/>
    <mergeCell ref="W325:X325"/>
    <mergeCell ref="A323:L323"/>
    <mergeCell ref="M323:N323"/>
    <mergeCell ref="O323:P323"/>
    <mergeCell ref="Q323:R323"/>
    <mergeCell ref="S323:T323"/>
    <mergeCell ref="U323:V323"/>
    <mergeCell ref="W323:X323"/>
    <mergeCell ref="A328:L328"/>
    <mergeCell ref="M328:N328"/>
    <mergeCell ref="O328:P328"/>
    <mergeCell ref="Q328:R328"/>
    <mergeCell ref="S328:T328"/>
    <mergeCell ref="U328:V328"/>
    <mergeCell ref="W328:X328"/>
    <mergeCell ref="U333:V333"/>
    <mergeCell ref="W333:X333"/>
    <mergeCell ref="A330:U330"/>
    <mergeCell ref="A331:U331"/>
    <mergeCell ref="A333:L333"/>
    <mergeCell ref="M333:N333"/>
    <mergeCell ref="O333:P333"/>
    <mergeCell ref="Q333:R333"/>
    <mergeCell ref="S333:T333"/>
    <mergeCell ref="A334:L334"/>
    <mergeCell ref="M334:N334"/>
    <mergeCell ref="O334:P334"/>
    <mergeCell ref="Q334:R334"/>
    <mergeCell ref="S334:T334"/>
    <mergeCell ref="U334:V334"/>
    <mergeCell ref="W334:X334"/>
    <mergeCell ref="Q529:R529"/>
    <mergeCell ref="S529:T529"/>
    <mergeCell ref="U529:V529"/>
    <mergeCell ref="W529:X529"/>
    <mergeCell ref="A414:J414"/>
    <mergeCell ref="Q412:R412"/>
    <mergeCell ref="S412:T412"/>
    <mergeCell ref="U412:V412"/>
    <mergeCell ref="W412:X412"/>
    <mergeCell ref="Q413:R413"/>
    <mergeCell ref="S413:T413"/>
    <mergeCell ref="U413:V413"/>
    <mergeCell ref="W413:X413"/>
    <mergeCell ref="Q414:R414"/>
    <mergeCell ref="S414:T414"/>
    <mergeCell ref="U414:V414"/>
    <mergeCell ref="W414:X414"/>
    <mergeCell ref="Q420:R420"/>
    <mergeCell ref="S420:T420"/>
    <mergeCell ref="U420:V420"/>
    <mergeCell ref="W420:X420"/>
    <mergeCell ref="Q421:R421"/>
    <mergeCell ref="S421:T421"/>
    <mergeCell ref="U421:V421"/>
    <mergeCell ref="W421:X421"/>
    <mergeCell ref="Q416:R416"/>
    <mergeCell ref="S416:T416"/>
    <mergeCell ref="U416:V416"/>
    <mergeCell ref="W416:X416"/>
    <mergeCell ref="Q423:R423"/>
    <mergeCell ref="S423:T423"/>
    <mergeCell ref="U423:V423"/>
    <mergeCell ref="U335:V335"/>
    <mergeCell ref="W335:X335"/>
    <mergeCell ref="U336:V336"/>
    <mergeCell ref="A353:X353"/>
    <mergeCell ref="A356:X356"/>
    <mergeCell ref="Q375:R375"/>
    <mergeCell ref="Q376:R376"/>
    <mergeCell ref="U376:V376"/>
    <mergeCell ref="W336:X336"/>
    <mergeCell ref="A336:L336"/>
    <mergeCell ref="A474:J474"/>
    <mergeCell ref="Q474:R474"/>
    <mergeCell ref="S474:T474"/>
    <mergeCell ref="U474:V474"/>
    <mergeCell ref="W474:X474"/>
    <mergeCell ref="A337:L337"/>
    <mergeCell ref="M337:N337"/>
    <mergeCell ref="O337:P337"/>
    <mergeCell ref="Q337:R337"/>
    <mergeCell ref="S337:T337"/>
    <mergeCell ref="U337:V337"/>
    <mergeCell ref="W337:X337"/>
    <mergeCell ref="M336:N336"/>
    <mergeCell ref="O336:P336"/>
    <mergeCell ref="Q336:R336"/>
    <mergeCell ref="S336:T336"/>
    <mergeCell ref="A335:L335"/>
    <mergeCell ref="M335:N335"/>
    <mergeCell ref="O335:P335"/>
    <mergeCell ref="Q335:R335"/>
    <mergeCell ref="S335:T335"/>
    <mergeCell ref="W365:X365"/>
    <mergeCell ref="Q530:R530"/>
    <mergeCell ref="S530:T530"/>
    <mergeCell ref="U530:V530"/>
    <mergeCell ref="W530:X530"/>
    <mergeCell ref="Q477:R477"/>
    <mergeCell ref="S477:T477"/>
    <mergeCell ref="U477:V477"/>
    <mergeCell ref="W477:X477"/>
    <mergeCell ref="Q478:R478"/>
    <mergeCell ref="S478:T478"/>
    <mergeCell ref="U478:V478"/>
    <mergeCell ref="W478:X478"/>
    <mergeCell ref="Q497:R497"/>
    <mergeCell ref="S497:T497"/>
    <mergeCell ref="U497:V497"/>
    <mergeCell ref="Q489:R489"/>
    <mergeCell ref="S489:T489"/>
    <mergeCell ref="U489:V489"/>
    <mergeCell ref="W489:X489"/>
    <mergeCell ref="Q490:R490"/>
    <mergeCell ref="S490:T490"/>
    <mergeCell ref="U490:V490"/>
    <mergeCell ref="W490:X490"/>
    <mergeCell ref="Q496:R496"/>
    <mergeCell ref="S496:T496"/>
    <mergeCell ref="U496:V496"/>
    <mergeCell ref="W496:X496"/>
    <mergeCell ref="Q502:R502"/>
    <mergeCell ref="S502:T502"/>
    <mergeCell ref="U502:V502"/>
    <mergeCell ref="Q487:R487"/>
    <mergeCell ref="S487:T487"/>
    <mergeCell ref="A532:J532"/>
    <mergeCell ref="Q532:R532"/>
    <mergeCell ref="S532:T532"/>
    <mergeCell ref="U532:V532"/>
    <mergeCell ref="W532:X532"/>
    <mergeCell ref="Q587:R587"/>
    <mergeCell ref="S587:T587"/>
    <mergeCell ref="U587:V587"/>
    <mergeCell ref="W587:X587"/>
    <mergeCell ref="Q588:R588"/>
    <mergeCell ref="S588:T588"/>
    <mergeCell ref="U588:V588"/>
    <mergeCell ref="W588:X588"/>
    <mergeCell ref="Q589:R589"/>
    <mergeCell ref="S589:T589"/>
    <mergeCell ref="U589:V589"/>
    <mergeCell ref="W589:X589"/>
    <mergeCell ref="Q533:R533"/>
    <mergeCell ref="S533:T533"/>
    <mergeCell ref="U533:V533"/>
    <mergeCell ref="W533:X533"/>
    <mergeCell ref="Q542:R542"/>
    <mergeCell ref="S542:T542"/>
    <mergeCell ref="U542:V542"/>
    <mergeCell ref="U543:V543"/>
    <mergeCell ref="W543:X543"/>
    <mergeCell ref="Q558:R558"/>
    <mergeCell ref="S558:T558"/>
    <mergeCell ref="U558:V558"/>
    <mergeCell ref="Q536:R536"/>
    <mergeCell ref="S536:T536"/>
    <mergeCell ref="U536:V536"/>
    <mergeCell ref="A590:J590"/>
    <mergeCell ref="Q590:R590"/>
    <mergeCell ref="S590:T590"/>
    <mergeCell ref="U590:V590"/>
    <mergeCell ref="W590:X590"/>
    <mergeCell ref="Q645:R645"/>
    <mergeCell ref="S645:T645"/>
    <mergeCell ref="U645:V645"/>
    <mergeCell ref="W645:X645"/>
    <mergeCell ref="Q646:R646"/>
    <mergeCell ref="S646:T646"/>
    <mergeCell ref="U646:V646"/>
    <mergeCell ref="W646:X646"/>
    <mergeCell ref="Q647:R647"/>
    <mergeCell ref="S647:T647"/>
    <mergeCell ref="U647:V647"/>
    <mergeCell ref="W647:X647"/>
    <mergeCell ref="Q598:R598"/>
    <mergeCell ref="S598:T598"/>
    <mergeCell ref="U598:V598"/>
    <mergeCell ref="W598:X598"/>
    <mergeCell ref="Q599:R599"/>
    <mergeCell ref="S599:T599"/>
    <mergeCell ref="U599:V599"/>
    <mergeCell ref="W599:X599"/>
    <mergeCell ref="Q618:R618"/>
    <mergeCell ref="S618:T618"/>
    <mergeCell ref="U618:V618"/>
    <mergeCell ref="W618:X618"/>
    <mergeCell ref="Q619:R619"/>
    <mergeCell ref="S619:T619"/>
    <mergeCell ref="U619:V619"/>
    <mergeCell ref="A648:J648"/>
    <mergeCell ref="Q648:R648"/>
    <mergeCell ref="S648:T648"/>
    <mergeCell ref="U648:V648"/>
    <mergeCell ref="W648:X648"/>
    <mergeCell ref="Q704:R704"/>
    <mergeCell ref="S704:T704"/>
    <mergeCell ref="U704:V704"/>
    <mergeCell ref="W704:X704"/>
    <mergeCell ref="Q705:R705"/>
    <mergeCell ref="S705:T705"/>
    <mergeCell ref="U705:V705"/>
    <mergeCell ref="W705:X705"/>
    <mergeCell ref="Q706:R706"/>
    <mergeCell ref="S706:T706"/>
    <mergeCell ref="U706:V706"/>
    <mergeCell ref="W706:X706"/>
    <mergeCell ref="Q656:R656"/>
    <mergeCell ref="S656:T656"/>
    <mergeCell ref="U656:V656"/>
    <mergeCell ref="W656:X656"/>
    <mergeCell ref="Q665:R665"/>
    <mergeCell ref="S665:T665"/>
    <mergeCell ref="U665:V665"/>
    <mergeCell ref="W676:X676"/>
    <mergeCell ref="Q667:R667"/>
    <mergeCell ref="S667:T667"/>
    <mergeCell ref="W680:X680"/>
    <mergeCell ref="Q674:R674"/>
    <mergeCell ref="S674:T674"/>
    <mergeCell ref="U674:V674"/>
    <mergeCell ref="W674:X674"/>
    <mergeCell ref="A707:J707"/>
    <mergeCell ref="Q707:R707"/>
    <mergeCell ref="S707:T707"/>
    <mergeCell ref="U707:V707"/>
    <mergeCell ref="W707:X707"/>
    <mergeCell ref="Q762:R762"/>
    <mergeCell ref="S762:T762"/>
    <mergeCell ref="U762:V762"/>
    <mergeCell ref="W762:X762"/>
    <mergeCell ref="Q763:R763"/>
    <mergeCell ref="S763:T763"/>
    <mergeCell ref="U763:V763"/>
    <mergeCell ref="W763:X763"/>
    <mergeCell ref="Q764:R764"/>
    <mergeCell ref="S764:T764"/>
    <mergeCell ref="U764:V764"/>
    <mergeCell ref="W764:X764"/>
    <mergeCell ref="Q711:R711"/>
    <mergeCell ref="S711:T711"/>
    <mergeCell ref="U711:V711"/>
    <mergeCell ref="W711:X711"/>
    <mergeCell ref="Q712:R712"/>
    <mergeCell ref="S712:T712"/>
    <mergeCell ref="U712:V712"/>
    <mergeCell ref="W712:X712"/>
    <mergeCell ref="Q731:R731"/>
    <mergeCell ref="S731:T731"/>
    <mergeCell ref="U731:V731"/>
    <mergeCell ref="W731:X731"/>
    <mergeCell ref="Q741:R741"/>
    <mergeCell ref="S741:T741"/>
    <mergeCell ref="U741:V741"/>
    <mergeCell ref="A765:J765"/>
    <mergeCell ref="Q765:R765"/>
    <mergeCell ref="S765:T765"/>
    <mergeCell ref="U765:V765"/>
    <mergeCell ref="W765:X765"/>
    <mergeCell ref="Q822:R822"/>
    <mergeCell ref="S822:T822"/>
    <mergeCell ref="U822:V822"/>
    <mergeCell ref="W822:X822"/>
    <mergeCell ref="Q823:R823"/>
    <mergeCell ref="S823:T823"/>
    <mergeCell ref="U823:V823"/>
    <mergeCell ref="W823:X823"/>
    <mergeCell ref="Q824:R824"/>
    <mergeCell ref="S824:T824"/>
    <mergeCell ref="U824:V824"/>
    <mergeCell ref="W824:X824"/>
    <mergeCell ref="Q767:R767"/>
    <mergeCell ref="S767:T767"/>
    <mergeCell ref="U767:V767"/>
    <mergeCell ref="W767:X767"/>
    <mergeCell ref="Q776:R776"/>
    <mergeCell ref="S776:T776"/>
    <mergeCell ref="U776:V776"/>
    <mergeCell ref="W776:X776"/>
    <mergeCell ref="Q777:R777"/>
    <mergeCell ref="S777:T777"/>
    <mergeCell ref="U777:V777"/>
    <mergeCell ref="W777:X777"/>
    <mergeCell ref="Q768:R768"/>
    <mergeCell ref="S768:T768"/>
    <mergeCell ref="U768:V768"/>
    <mergeCell ref="E884:P885"/>
    <mergeCell ref="Q885:R885"/>
    <mergeCell ref="S885:T885"/>
    <mergeCell ref="Q902:R902"/>
    <mergeCell ref="S902:T902"/>
    <mergeCell ref="U902:V902"/>
    <mergeCell ref="A825:J825"/>
    <mergeCell ref="Q825:R825"/>
    <mergeCell ref="S825:T825"/>
    <mergeCell ref="U825:V825"/>
    <mergeCell ref="W825:X825"/>
    <mergeCell ref="Q880:R880"/>
    <mergeCell ref="S880:T880"/>
    <mergeCell ref="U880:V880"/>
    <mergeCell ref="W880:X880"/>
    <mergeCell ref="Q881:R881"/>
    <mergeCell ref="S881:T881"/>
    <mergeCell ref="U881:V881"/>
    <mergeCell ref="W881:X881"/>
    <mergeCell ref="Q882:R882"/>
    <mergeCell ref="S882:T882"/>
    <mergeCell ref="U882:V882"/>
    <mergeCell ref="W882:X882"/>
    <mergeCell ref="Q832:R832"/>
    <mergeCell ref="S832:T832"/>
    <mergeCell ref="U832:V832"/>
    <mergeCell ref="W832:X832"/>
    <mergeCell ref="Q833:R833"/>
    <mergeCell ref="S833:T833"/>
    <mergeCell ref="U833:V833"/>
    <mergeCell ref="W833:X833"/>
    <mergeCell ref="Q852:R852"/>
    <mergeCell ref="A943:J943"/>
    <mergeCell ref="Q943:R943"/>
    <mergeCell ref="S943:T943"/>
    <mergeCell ref="U943:V943"/>
    <mergeCell ref="W943:X943"/>
    <mergeCell ref="Q978:R978"/>
    <mergeCell ref="S978:T978"/>
    <mergeCell ref="U978:V978"/>
    <mergeCell ref="W978:X978"/>
    <mergeCell ref="Q953:R953"/>
    <mergeCell ref="S953:T953"/>
    <mergeCell ref="U953:V953"/>
    <mergeCell ref="Q954:R954"/>
    <mergeCell ref="S954:T954"/>
    <mergeCell ref="U954:V954"/>
    <mergeCell ref="Q955:R955"/>
    <mergeCell ref="S955:T955"/>
    <mergeCell ref="U955:V955"/>
    <mergeCell ref="W954:X954"/>
    <mergeCell ref="Q967:R967"/>
    <mergeCell ref="S967:T967"/>
    <mergeCell ref="U967:V967"/>
    <mergeCell ref="W967:X967"/>
    <mergeCell ref="Q968:R968"/>
    <mergeCell ref="S968:T968"/>
    <mergeCell ref="U968:V968"/>
    <mergeCell ref="W968:X968"/>
    <mergeCell ref="Q969:R969"/>
    <mergeCell ref="S969:T969"/>
    <mergeCell ref="U969:V969"/>
    <mergeCell ref="W969:X969"/>
    <mergeCell ref="Q965:R965"/>
    <mergeCell ref="Q1018:R1018"/>
    <mergeCell ref="S1018:T1018"/>
    <mergeCell ref="U1018:V1018"/>
    <mergeCell ref="W1018:X1018"/>
    <mergeCell ref="A320:G320"/>
    <mergeCell ref="A332:G332"/>
    <mergeCell ref="A318:H318"/>
    <mergeCell ref="Q981:R981"/>
    <mergeCell ref="S981:T981"/>
    <mergeCell ref="U981:V981"/>
    <mergeCell ref="W981:X981"/>
    <mergeCell ref="Q976:R976"/>
    <mergeCell ref="S976:T976"/>
    <mergeCell ref="U976:V976"/>
    <mergeCell ref="Q977:R977"/>
    <mergeCell ref="S977:T977"/>
    <mergeCell ref="U977:V977"/>
    <mergeCell ref="W977:X977"/>
    <mergeCell ref="A883:J883"/>
    <mergeCell ref="Q883:R883"/>
    <mergeCell ref="Q449:R449"/>
    <mergeCell ref="S449:T449"/>
    <mergeCell ref="U449:V449"/>
    <mergeCell ref="W449:X449"/>
    <mergeCell ref="Q574:R574"/>
    <mergeCell ref="S574:T574"/>
    <mergeCell ref="U942:V942"/>
    <mergeCell ref="W942:X942"/>
    <mergeCell ref="W957:X957"/>
    <mergeCell ref="Q979:R979"/>
    <mergeCell ref="S979:T979"/>
    <mergeCell ref="U979:V979"/>
    <mergeCell ref="U1026:V1026"/>
    <mergeCell ref="W1026:X1026"/>
    <mergeCell ref="Q1039:R1039"/>
    <mergeCell ref="S1039:T1039"/>
    <mergeCell ref="U1039:V1039"/>
    <mergeCell ref="Q1024:R1024"/>
    <mergeCell ref="S1024:T1024"/>
    <mergeCell ref="U1024:V1024"/>
    <mergeCell ref="W1024:X1024"/>
    <mergeCell ref="Q1031:R1031"/>
    <mergeCell ref="S1031:T1031"/>
    <mergeCell ref="U1031:V1031"/>
    <mergeCell ref="W1031:X1031"/>
    <mergeCell ref="Q1032:R1032"/>
    <mergeCell ref="S1032:T1032"/>
    <mergeCell ref="U1032:V1032"/>
    <mergeCell ref="W1032:X1032"/>
    <mergeCell ref="Q1033:R1033"/>
    <mergeCell ref="S1033:T1033"/>
    <mergeCell ref="U1033:V1033"/>
    <mergeCell ref="W1035:X1035"/>
    <mergeCell ref="W1033:X1033"/>
    <mergeCell ref="A264:L264"/>
    <mergeCell ref="M264:N264"/>
    <mergeCell ref="O264:P264"/>
    <mergeCell ref="Q264:R264"/>
    <mergeCell ref="S264:T264"/>
    <mergeCell ref="U264:V264"/>
    <mergeCell ref="W264:X264"/>
    <mergeCell ref="A266:L266"/>
    <mergeCell ref="M266:N266"/>
    <mergeCell ref="O266:P266"/>
    <mergeCell ref="Q266:R266"/>
    <mergeCell ref="S266:T266"/>
    <mergeCell ref="U266:V266"/>
    <mergeCell ref="W266:X266"/>
    <mergeCell ref="A293:F293"/>
    <mergeCell ref="G293:L294"/>
    <mergeCell ref="M293:N293"/>
    <mergeCell ref="O293:P293"/>
    <mergeCell ref="Q293:R293"/>
    <mergeCell ref="S293:T293"/>
    <mergeCell ref="U293:V293"/>
    <mergeCell ref="W293:X293"/>
    <mergeCell ref="A294:F294"/>
    <mergeCell ref="M294:N294"/>
    <mergeCell ref="O294:P294"/>
    <mergeCell ref="Q294:R294"/>
    <mergeCell ref="S294:T294"/>
    <mergeCell ref="U294:V294"/>
    <mergeCell ref="W294:X294"/>
    <mergeCell ref="W265:X265"/>
    <mergeCell ref="A267:L267"/>
    <mergeCell ref="M267:N267"/>
    <mergeCell ref="U574:V574"/>
    <mergeCell ref="W574:X574"/>
    <mergeCell ref="Q692:R692"/>
    <mergeCell ref="S692:T692"/>
    <mergeCell ref="U692:V692"/>
    <mergeCell ref="W692:X692"/>
    <mergeCell ref="Q895:R895"/>
    <mergeCell ref="S895:T895"/>
    <mergeCell ref="U895:V895"/>
    <mergeCell ref="W895:X895"/>
    <mergeCell ref="Q907:R907"/>
    <mergeCell ref="S907:T907"/>
    <mergeCell ref="U907:V907"/>
    <mergeCell ref="W907:X907"/>
    <mergeCell ref="U885:V885"/>
    <mergeCell ref="W885:X885"/>
    <mergeCell ref="S883:T883"/>
    <mergeCell ref="U883:V883"/>
    <mergeCell ref="W883:X883"/>
    <mergeCell ref="Q892:R892"/>
    <mergeCell ref="S892:T892"/>
    <mergeCell ref="U892:V892"/>
    <mergeCell ref="W892:X892"/>
    <mergeCell ref="Q903:R903"/>
    <mergeCell ref="S903:T903"/>
    <mergeCell ref="U903:V903"/>
    <mergeCell ref="Q584:R584"/>
    <mergeCell ref="S584:T584"/>
    <mergeCell ref="U584:V584"/>
    <mergeCell ref="W584:X584"/>
    <mergeCell ref="Q575:R575"/>
    <mergeCell ref="S575:T575"/>
    <mergeCell ref="Q964:R964"/>
    <mergeCell ref="S964:T964"/>
    <mergeCell ref="U964:V964"/>
    <mergeCell ref="W964:X964"/>
    <mergeCell ref="Q940:R940"/>
    <mergeCell ref="S940:T940"/>
    <mergeCell ref="U940:V940"/>
    <mergeCell ref="W940:X940"/>
    <mergeCell ref="Q941:R941"/>
    <mergeCell ref="S941:T941"/>
    <mergeCell ref="U941:V941"/>
    <mergeCell ref="W941:X941"/>
    <mergeCell ref="Q942:R942"/>
    <mergeCell ref="S942:T942"/>
    <mergeCell ref="Q982:R982"/>
    <mergeCell ref="S982:T982"/>
    <mergeCell ref="U982:V982"/>
    <mergeCell ref="W982:X982"/>
    <mergeCell ref="W955:X955"/>
    <mergeCell ref="W979:X979"/>
    <mergeCell ref="Q980:R980"/>
    <mergeCell ref="S980:T980"/>
    <mergeCell ref="U980:V980"/>
    <mergeCell ref="W980:X980"/>
    <mergeCell ref="W976:X976"/>
    <mergeCell ref="S965:T965"/>
    <mergeCell ref="U965:V965"/>
    <mergeCell ref="W965:X965"/>
    <mergeCell ref="Q966:R966"/>
    <mergeCell ref="S966:T966"/>
    <mergeCell ref="U966:V966"/>
    <mergeCell ref="W966:X966"/>
    <mergeCell ref="Q983:R983"/>
    <mergeCell ref="S983:T983"/>
    <mergeCell ref="U983:V983"/>
    <mergeCell ref="W983:X983"/>
    <mergeCell ref="Q984:R984"/>
    <mergeCell ref="S984:T984"/>
    <mergeCell ref="W1057:X1057"/>
    <mergeCell ref="U1057:V1057"/>
    <mergeCell ref="S1057:T1057"/>
    <mergeCell ref="Q1057:R1057"/>
    <mergeCell ref="Q1116:R1116"/>
    <mergeCell ref="S1116:T1116"/>
    <mergeCell ref="U1116:V1116"/>
    <mergeCell ref="W1116:X1116"/>
    <mergeCell ref="Q1103:R1103"/>
    <mergeCell ref="S1103:T1103"/>
    <mergeCell ref="U1103:V1103"/>
    <mergeCell ref="W1103:X1103"/>
    <mergeCell ref="Q1097:R1097"/>
    <mergeCell ref="S1097:T1097"/>
    <mergeCell ref="Q995:R995"/>
    <mergeCell ref="S995:T995"/>
    <mergeCell ref="U995:V995"/>
    <mergeCell ref="W995:X995"/>
    <mergeCell ref="S1059:T1059"/>
    <mergeCell ref="U1059:V1059"/>
    <mergeCell ref="W1059:X1059"/>
    <mergeCell ref="Q1019:R1019"/>
    <mergeCell ref="S1019:T1019"/>
    <mergeCell ref="U1019:V1019"/>
    <mergeCell ref="W1019:X1019"/>
    <mergeCell ref="U1044:V1044"/>
    <mergeCell ref="A1060:J1060"/>
    <mergeCell ref="Q1060:R1060"/>
    <mergeCell ref="S1060:T1060"/>
    <mergeCell ref="U1060:V1060"/>
    <mergeCell ref="W1060:X1060"/>
    <mergeCell ref="Q1062:R1062"/>
    <mergeCell ref="S1062:T1062"/>
    <mergeCell ref="U1062:V1062"/>
    <mergeCell ref="W1062:X1062"/>
    <mergeCell ref="Q1077:R1077"/>
    <mergeCell ref="S1077:T1077"/>
    <mergeCell ref="A1001:J1001"/>
    <mergeCell ref="Q1001:R1001"/>
    <mergeCell ref="S1001:T1001"/>
    <mergeCell ref="U1001:V1001"/>
    <mergeCell ref="W1001:X1001"/>
    <mergeCell ref="Q1012:R1012"/>
    <mergeCell ref="S1012:T1012"/>
    <mergeCell ref="U1012:V1012"/>
    <mergeCell ref="W1012:X1012"/>
    <mergeCell ref="E1028:P1029"/>
    <mergeCell ref="Q1029:R1029"/>
    <mergeCell ref="S1029:T1029"/>
    <mergeCell ref="U1029:V1029"/>
    <mergeCell ref="W1029:X1029"/>
    <mergeCell ref="W1044:X1044"/>
    <mergeCell ref="Q1030:R1030"/>
    <mergeCell ref="S1030:T1030"/>
    <mergeCell ref="U1030:V1030"/>
    <mergeCell ref="W1030:X1030"/>
    <mergeCell ref="Q1026:R1026"/>
    <mergeCell ref="S1026:T1026"/>
    <mergeCell ref="Q1178:R1178"/>
    <mergeCell ref="S1178:T1178"/>
    <mergeCell ref="U1178:V1178"/>
    <mergeCell ref="W1178:X1178"/>
    <mergeCell ref="A1179:J1179"/>
    <mergeCell ref="Q1179:R1179"/>
    <mergeCell ref="S1179:T1179"/>
    <mergeCell ref="U1179:V1179"/>
    <mergeCell ref="W1179:X1179"/>
    <mergeCell ref="Q447:R447"/>
    <mergeCell ref="S447:T447"/>
    <mergeCell ref="U447:V447"/>
    <mergeCell ref="W447:X447"/>
    <mergeCell ref="Q931:R931"/>
    <mergeCell ref="S931:T931"/>
    <mergeCell ref="U931:V931"/>
    <mergeCell ref="W931:X931"/>
    <mergeCell ref="Q950:R950"/>
    <mergeCell ref="S950:T950"/>
    <mergeCell ref="U950:V950"/>
    <mergeCell ref="W950:X950"/>
    <mergeCell ref="Q1117:R1117"/>
    <mergeCell ref="S1117:T1117"/>
    <mergeCell ref="U1117:V1117"/>
    <mergeCell ref="W1117:X1117"/>
    <mergeCell ref="Q1118:R1118"/>
    <mergeCell ref="S1118:T1118"/>
    <mergeCell ref="U1118:V1118"/>
    <mergeCell ref="E1036:P1037"/>
    <mergeCell ref="Q1037:R1037"/>
    <mergeCell ref="S1037:T1037"/>
    <mergeCell ref="U1037:V1037"/>
    <mergeCell ref="A326:L326"/>
    <mergeCell ref="M326:N326"/>
    <mergeCell ref="O326:P326"/>
    <mergeCell ref="Q326:R326"/>
    <mergeCell ref="S326:T326"/>
    <mergeCell ref="U326:V326"/>
    <mergeCell ref="W326:X326"/>
    <mergeCell ref="A327:L327"/>
    <mergeCell ref="M327:N327"/>
    <mergeCell ref="O327:P327"/>
    <mergeCell ref="Q327:R327"/>
    <mergeCell ref="S327:T327"/>
    <mergeCell ref="U327:V327"/>
    <mergeCell ref="W327:X327"/>
    <mergeCell ref="Q1177:R1177"/>
    <mergeCell ref="S1177:T1177"/>
    <mergeCell ref="U1177:V1177"/>
    <mergeCell ref="W1177:X1177"/>
    <mergeCell ref="W1037:X1037"/>
    <mergeCell ref="E1061:P1062"/>
    <mergeCell ref="W1118:X1118"/>
    <mergeCell ref="A1119:J1119"/>
    <mergeCell ref="Q1119:R1119"/>
    <mergeCell ref="S1119:T1119"/>
    <mergeCell ref="U1119:V1119"/>
    <mergeCell ref="W1119:X1119"/>
    <mergeCell ref="Q1176:R1176"/>
    <mergeCell ref="S1176:T1176"/>
    <mergeCell ref="U1176:V1176"/>
    <mergeCell ref="W1176:X1176"/>
    <mergeCell ref="W1058:X1058"/>
    <mergeCell ref="Q1059:R1059"/>
  </mergeCells>
  <pageMargins left="0.7" right="0.7" top="0.75" bottom="0.75" header="0.3" footer="0.3"/>
  <pageSetup paperSize="9" scale="57" fitToHeight="0" orientation="landscape" verticalDpi="0" r:id="rId1"/>
  <headerFooter>
    <oddFooter>Stranica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Abramovic</dc:creator>
  <cp:lastModifiedBy>Sandra Abramovic</cp:lastModifiedBy>
  <cp:lastPrinted>2026-09-07T08:51:33Z</cp:lastPrinted>
  <dcterms:created xsi:type="dcterms:W3CDTF">2026-07-24T09:34:51Z</dcterms:created>
  <dcterms:modified xsi:type="dcterms:W3CDTF">2026-09-16T06:31:47Z</dcterms:modified>
</cp:coreProperties>
</file>