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420" windowHeight="4020" activeTab="0"/>
  </bookViews>
  <sheets>
    <sheet name="ekonomska" sheetId="1" r:id="rId1"/>
  </sheets>
  <definedNames/>
  <calcPr fullCalcOnLoad="1"/>
</workbook>
</file>

<file path=xl/sharedStrings.xml><?xml version="1.0" encoding="utf-8"?>
<sst xmlns="http://schemas.openxmlformats.org/spreadsheetml/2006/main" count="576" uniqueCount="281">
  <si>
    <t>001</t>
  </si>
  <si>
    <t>K220101</t>
  </si>
  <si>
    <t>K250203</t>
  </si>
  <si>
    <t>K260201</t>
  </si>
  <si>
    <t>K260304</t>
  </si>
  <si>
    <t>K260401</t>
  </si>
  <si>
    <t>K250302</t>
  </si>
  <si>
    <t>K250213</t>
  </si>
  <si>
    <t>003</t>
  </si>
  <si>
    <t>Članak 1.</t>
  </si>
  <si>
    <t>Članak 2.</t>
  </si>
  <si>
    <t>REPUBLIKA HRVATSKA</t>
  </si>
  <si>
    <t>SISAČKO-MOSLAVAČKA ŽUPANIJA</t>
  </si>
  <si>
    <t>G R A D   G L I N A</t>
  </si>
  <si>
    <t>SVEUKUPNO PRORAČUN:</t>
  </si>
  <si>
    <t xml:space="preserve">K250201 </t>
  </si>
  <si>
    <t xml:space="preserve">K250301 </t>
  </si>
  <si>
    <t xml:space="preserve">K260601 </t>
  </si>
  <si>
    <t>GRADSKO VIJEĆE</t>
  </si>
  <si>
    <t>K250217</t>
  </si>
  <si>
    <t>K250218</t>
  </si>
  <si>
    <t>Predsjednik Gradskog vijeća</t>
  </si>
  <si>
    <t>K260305</t>
  </si>
  <si>
    <t>K260306</t>
  </si>
  <si>
    <t>K260307</t>
  </si>
  <si>
    <t>K250219</t>
  </si>
  <si>
    <t>K250303</t>
  </si>
  <si>
    <t>K260501</t>
  </si>
  <si>
    <t>A150206</t>
  </si>
  <si>
    <t>K260308</t>
  </si>
  <si>
    <t>Naziv programa / aktivnosti</t>
  </si>
  <si>
    <t>Pokazatelj rezultata</t>
  </si>
  <si>
    <t>Organiziranje i provođenje zaštite i spašavanja</t>
  </si>
  <si>
    <t>Nabava opreme za civilnu zaštitu</t>
  </si>
  <si>
    <t>Promicanje kulture</t>
  </si>
  <si>
    <t>Opremanje Knjižnice i čitaonice Glina</t>
  </si>
  <si>
    <t>Predškolski odgoj</t>
  </si>
  <si>
    <t>Opremanje Dječjeg vrtića Bubamara Glina</t>
  </si>
  <si>
    <t>Unaprjeđenje opremljenosti uprave</t>
  </si>
  <si>
    <t xml:space="preserve">Javna uprava i administracija </t>
  </si>
  <si>
    <t>Jačanje gospodarstva</t>
  </si>
  <si>
    <t>"Garancijska shema"</t>
  </si>
  <si>
    <t>Rekonstrukcija gradske tržnice</t>
  </si>
  <si>
    <t>Razvoj i sigurnost prometa</t>
  </si>
  <si>
    <t>Zaštita okoliša</t>
  </si>
  <si>
    <t>Sanacija odlagališta komunalnog otpada Gmajna</t>
  </si>
  <si>
    <t>Prostorno uređenje i unapređenje stanovanja</t>
  </si>
  <si>
    <t>Kapitalna ulaganja na javnoj rasvjeti</t>
  </si>
  <si>
    <t>Dodatna ulaganja na gradskim grobljima</t>
  </si>
  <si>
    <t>Rekonstrukcija kanalizacije u ulicama: Žrtava Domovinskog rata - Sisačka</t>
  </si>
  <si>
    <t>Razvoja sporta i rekreacije</t>
  </si>
  <si>
    <t>00301</t>
  </si>
  <si>
    <t>Javna uprava i administracija</t>
  </si>
  <si>
    <t>Proračunski korisnik 29164 Knjižnica i čitaonica Glina</t>
  </si>
  <si>
    <t>Proračunski korisnik 29156 Dječji vrtić Bubamara Glina</t>
  </si>
  <si>
    <t>RAZDJEL 003 UPRAVNI ODJEL ZA GOSPODARSKE DJELATNOSTI, PROSTORNO UREĐENJE, GRADNJU I GRADSKU IMOVINU</t>
  </si>
  <si>
    <t>GLAVA 00301 UPRAVNI ODJEL ZA GOSPODARSKE DJELATNOSTI, PROSTORNO UREĐENJE, GRADNJU I GRADSKU IMOVINU</t>
  </si>
  <si>
    <t>ORGANIZACIJSKA STRUKTURA PRORAČUNA GRADA GLINE SA ŠIFRAMA:</t>
  </si>
  <si>
    <t>1.1.1.</t>
  </si>
  <si>
    <t>uređenost nerazvrstanih cesta</t>
  </si>
  <si>
    <t>sanacija odlagališta komunalnog otpada</t>
  </si>
  <si>
    <t>uređenost gradskih grobalja</t>
  </si>
  <si>
    <t>uređenost dječjih igrališta</t>
  </si>
  <si>
    <t>rekonstrukcija kanalizacije</t>
  </si>
  <si>
    <t>uređenost tržnice</t>
  </si>
  <si>
    <t>2.1.1.</t>
  </si>
  <si>
    <t>2.2.1.</t>
  </si>
  <si>
    <t>2.2.2.</t>
  </si>
  <si>
    <t>uređenost crkvišta</t>
  </si>
  <si>
    <t>uređenost centra</t>
  </si>
  <si>
    <t>2.3.1.</t>
  </si>
  <si>
    <t>uređenost zgrade</t>
  </si>
  <si>
    <t>85%</t>
  </si>
  <si>
    <t>100%</t>
  </si>
  <si>
    <t>80%</t>
  </si>
  <si>
    <t>40%</t>
  </si>
  <si>
    <t>45%</t>
  </si>
  <si>
    <t>60%</t>
  </si>
  <si>
    <t>15%</t>
  </si>
  <si>
    <t>20%</t>
  </si>
  <si>
    <t>50%</t>
  </si>
  <si>
    <t>52%</t>
  </si>
  <si>
    <t>70%</t>
  </si>
  <si>
    <t>zadovoljavajuća opremljenost civilne zaštite</t>
  </si>
  <si>
    <t>Kapitalna ulaganja na stambenim zgradama</t>
  </si>
  <si>
    <t>poticanje razvoja poduzetništva</t>
  </si>
  <si>
    <t>zadovoljavajuća opremljenost uredskom opremom i namještajem</t>
  </si>
  <si>
    <t>00102</t>
  </si>
  <si>
    <t>00103</t>
  </si>
  <si>
    <t>Rekonstrukcija i izgradnja nerazvrstanih cesta na području Grada Gline</t>
  </si>
  <si>
    <t>K250220</t>
  </si>
  <si>
    <t>1011</t>
  </si>
  <si>
    <t>1001</t>
  </si>
  <si>
    <t>Referentni centar za istraživanje Vojne krajine</t>
  </si>
  <si>
    <t>30%</t>
  </si>
  <si>
    <t>uređenost parka</t>
  </si>
  <si>
    <t>0%</t>
  </si>
  <si>
    <t xml:space="preserve">K220102 </t>
  </si>
  <si>
    <t>Sanacija zgrade Gradske uprave</t>
  </si>
  <si>
    <t>K250221</t>
  </si>
  <si>
    <t>Sanacija poslovne zgrade Petrinjska 4</t>
  </si>
  <si>
    <t>K260310</t>
  </si>
  <si>
    <t>Putevima glinske banske pukovnije</t>
  </si>
  <si>
    <t xml:space="preserve">uređenost zgrade </t>
  </si>
  <si>
    <t>Održavanje i izgradnja vodovodne i kanalizacijske mreže</t>
  </si>
  <si>
    <t>A150220</t>
  </si>
  <si>
    <t>Građevine oborinske odvodnje</t>
  </si>
  <si>
    <t>K260301</t>
  </si>
  <si>
    <t>2.1.2.</t>
  </si>
  <si>
    <t>K260311</t>
  </si>
  <si>
    <t>Memorijalni centar Domovinskog rata</t>
  </si>
  <si>
    <t>3.1.2.</t>
  </si>
  <si>
    <t>poboljšanje uvjeta stanovanja socijalno ugroženih građana</t>
  </si>
  <si>
    <t>K250222</t>
  </si>
  <si>
    <t>Kupnja nadstrešnica za autobusna ugibališta</t>
  </si>
  <si>
    <t>10%</t>
  </si>
  <si>
    <t>uređenost objekta</t>
  </si>
  <si>
    <t>pokrivenost nadstrešnicama</t>
  </si>
  <si>
    <t>CILJ 1. OPTIMALNA VALORIZACIJA POSTOJEĆIH I SKRIVENIH POTENCIJALA NA PODRUČJU GRADA GLINA</t>
  </si>
  <si>
    <t>Mjera 1.2. Povećanje energetske efikasnosti objekta u društvenom vlasništvu</t>
  </si>
  <si>
    <t>CILJ 2. RAZVOJ INFRASTRUKTURE I PODUZETNIŠTVA UZ ZAŠTITU I OČUVANJE ZDRAVLJA I OKOLIŠA</t>
  </si>
  <si>
    <t>Mjera 2.1. Uravnotežen razvoj vodoopskrbnog i kanalizacijskog sustava i sustava odvodnje uključujući pročistač otpadnih voda</t>
  </si>
  <si>
    <t>Mjera 2.4. Održivo upravljanje okolišem</t>
  </si>
  <si>
    <t>Mjera 2.5. Uskladiti turističke potencijale s postojećim resursima uz osnivanje turističke zajednice, razvoj turističkog proizvoda, marketinga i podizanje kvalitete</t>
  </si>
  <si>
    <t>Mjera 2.6. Inicirati plansku poljoprivrednu proizvodnju temeljenu na potražnji</t>
  </si>
  <si>
    <t>Mjera 2.7. Podržavati poduzetničke ideje i usmjeravati ih u pravcu razvoja gospodarstva</t>
  </si>
  <si>
    <t>Mjera 2.8. Inicirati i podržati sanaciju divljih deponija uz kontroliranu održivost okoliša te se direktno i indirektno uključiti u procese gospodarenja otpada svih ključnih brojeva</t>
  </si>
  <si>
    <t>CILJ 3. POSTIZANJE URAVNOTEŽENOG TERITORIJALNOG RAZVOJA RURALNIH GOSPODARSTAVA I ZAJEDNICA UKLJUČUJUĆI STVARANJE I ZADRŽAVANJE RADNIH MJESTA</t>
  </si>
  <si>
    <t xml:space="preserve">Mjera 3.2. Inicirati i podržati programe razvoja i osnaživanja odgojnih, obrazovnih, zdravstvenih i socijalnih institucija na području Grada </t>
  </si>
  <si>
    <t>uređenost građevina</t>
  </si>
  <si>
    <t>2.1.3.</t>
  </si>
  <si>
    <t>2.4.1.</t>
  </si>
  <si>
    <t>2.4.2.</t>
  </si>
  <si>
    <t>2.5.1.</t>
  </si>
  <si>
    <t>2.5.2.</t>
  </si>
  <si>
    <t>2.5.3.</t>
  </si>
  <si>
    <t>2.5.4.</t>
  </si>
  <si>
    <t>2.5.8.</t>
  </si>
  <si>
    <t>2.5.9.</t>
  </si>
  <si>
    <t>2.5.10.</t>
  </si>
  <si>
    <t>2.6.1.</t>
  </si>
  <si>
    <t>2.7.1.</t>
  </si>
  <si>
    <t>2.8.1.</t>
  </si>
  <si>
    <t>2.8.2.</t>
  </si>
  <si>
    <t>3.2.1.</t>
  </si>
  <si>
    <t>3.2.2.</t>
  </si>
  <si>
    <t>3.2.3.</t>
  </si>
  <si>
    <t>3.2.4.</t>
  </si>
  <si>
    <t>3.2.5.</t>
  </si>
  <si>
    <t>Mjera 2.2. Unaprjeđenje cestovnog prometa uz redovno održavanje lokalnih i nerazvrstanih prometnica i putova</t>
  </si>
  <si>
    <t>Mjera 2.3. Održavanje i razvijanje kvalitetne distribucije energenata</t>
  </si>
  <si>
    <t>Mjera 3.1. Organizacija, priprema i provedba stručnih i edukativnih programa za lokalnu samoupravu uz jačanje lokalnih kapaciteta</t>
  </si>
  <si>
    <t>GLAVA 00102 URED GRADONAČELNIKA</t>
  </si>
  <si>
    <t>GLAVA 00104 KNJIŽNICE</t>
  </si>
  <si>
    <t>GLAVA 00103 VRTIĆI</t>
  </si>
  <si>
    <t>00104</t>
  </si>
  <si>
    <t>Razvoj i upravljanje sustava vodoopskrbe, odvodnje i zaštite voda</t>
  </si>
  <si>
    <t>Uređenje objekata na ŠRC "Banovac" Glina</t>
  </si>
  <si>
    <t>Kapitalna ulaganja na objektu Hrvatskog doma Glina</t>
  </si>
  <si>
    <t xml:space="preserve">Uređenje crkvišta i zaštita ostataka crkve Sv. Ivana Nepomuka </t>
  </si>
  <si>
    <t>K250223</t>
  </si>
  <si>
    <t>Uređenje šumskih prometnica</t>
  </si>
  <si>
    <t>2.2.3.</t>
  </si>
  <si>
    <t>2.5.5.</t>
  </si>
  <si>
    <t>2.5.11.</t>
  </si>
  <si>
    <t>1.1.2.</t>
  </si>
  <si>
    <t>K250224</t>
  </si>
  <si>
    <t>2.2.4.</t>
  </si>
  <si>
    <t>uređenost šumskih prometnica</t>
  </si>
  <si>
    <t>2.5.12.</t>
  </si>
  <si>
    <t>RAZDJEL 001 URED GRADONAČELNIKA</t>
  </si>
  <si>
    <t>K250225</t>
  </si>
  <si>
    <t>Uređenje Trga dr. Franje Tuđmana</t>
  </si>
  <si>
    <t xml:space="preserve">uređenost trga </t>
  </si>
  <si>
    <t>2.2.5.</t>
  </si>
  <si>
    <t>K260312</t>
  </si>
  <si>
    <t>Uređenje dječjih igrališta</t>
  </si>
  <si>
    <t>Zeleni otoci, mehanizacija i ostala komunalna oprema</t>
  </si>
  <si>
    <t>2.5.6.</t>
  </si>
  <si>
    <t>K260313</t>
  </si>
  <si>
    <t>Spomen park Jukinac</t>
  </si>
  <si>
    <t>35%</t>
  </si>
  <si>
    <t>7%</t>
  </si>
  <si>
    <t>5%</t>
  </si>
  <si>
    <t>uređenost prostora</t>
  </si>
  <si>
    <t>2%</t>
  </si>
  <si>
    <t>95%</t>
  </si>
  <si>
    <t>67%</t>
  </si>
  <si>
    <t>41%</t>
  </si>
  <si>
    <t>uređenost objekata</t>
  </si>
  <si>
    <t>13%</t>
  </si>
  <si>
    <t>gradnja javne rasvjete</t>
  </si>
  <si>
    <t>Rekonstrukcija kolnika, nogostupa i vodovodne mreže u Ulici kralja Tomislava</t>
  </si>
  <si>
    <t>održavanje i izgradnja vodovodne i kanalizacijske mreže</t>
  </si>
  <si>
    <t>Rekonstrukcija prometnih površina i vodovodne mreže u Ulici Tomislava Roma i dijelu Ulice kneza Branimira</t>
  </si>
  <si>
    <t>uređenost Ulice Tomislava Roma i dijela Ulice kneza Branimira</t>
  </si>
  <si>
    <t>Sanacija zgrade Stare pošte</t>
  </si>
  <si>
    <t>Sanacija zgrade Stare ljekarne</t>
  </si>
  <si>
    <t>nabava zelenih otoka, mehanizacije i ostale komunalne opreme</t>
  </si>
  <si>
    <t>uređenost Ulice kralja Tomislava</t>
  </si>
  <si>
    <t>K250226</t>
  </si>
  <si>
    <t>2.5.7.</t>
  </si>
  <si>
    <t>Sanacija Društvenog doma Prekopa</t>
  </si>
  <si>
    <t>Prostorno uređenje i unaprjeđenje stanovanja</t>
  </si>
  <si>
    <t>Sanacija Društvenog doma Gornji Viduševac</t>
  </si>
  <si>
    <t>Uređenje Parka bana Jelačića</t>
  </si>
  <si>
    <t>Naziv cilja</t>
  </si>
  <si>
    <t>Program/ Aktivnost</t>
  </si>
  <si>
    <t>Odgovornost za provedbu mjere (organizacijska klasifikacija)</t>
  </si>
  <si>
    <t>Naziv mjere</t>
  </si>
  <si>
    <t>86%</t>
  </si>
  <si>
    <t>K260402</t>
  </si>
  <si>
    <t>Uređenje zgrade Dječjeg vrtića Bubamara Glina</t>
  </si>
  <si>
    <t>3.2.6.</t>
  </si>
  <si>
    <t>Ciljana vrijednost 2019.</t>
  </si>
  <si>
    <t>3.1.3.</t>
  </si>
  <si>
    <t>A160402</t>
  </si>
  <si>
    <t>Unapređenje usluga za djecu u sustavu ranog predškolskog odgoja i obrazovanja</t>
  </si>
  <si>
    <t>K250227</t>
  </si>
  <si>
    <t>Izgradnja obilaznice Grada Gline</t>
  </si>
  <si>
    <t>2.2.6.</t>
  </si>
  <si>
    <t>izgrađenost obilaznice</t>
  </si>
  <si>
    <t>Poticanje razvoja turizma</t>
  </si>
  <si>
    <t>K250307</t>
  </si>
  <si>
    <t>Uređenje Turističko-informativnog centra u zgradi Autobusnog kolodvora</t>
  </si>
  <si>
    <t xml:space="preserve">   Mjera 2.5. Uskladiti turističke potencijale s postojećim resursima uz osnivanje turističke zajednice, razvoj turističkog proizvoda, marketinga i podizanje kvalitete</t>
  </si>
  <si>
    <t>87%</t>
  </si>
  <si>
    <t>54%</t>
  </si>
  <si>
    <t>46%</t>
  </si>
  <si>
    <t>nabava ured.namj./dj.namj. / nabava opreme za hlađenje / nabava računala / nabava video nadzora / nabava ostalih instrumenata, uređaja i strojeva / nabava mini gl.linija/cd uređaja / nabava TV plame / nabava pedagoških igračaka / nabava sportske i glazbene opreme</t>
  </si>
  <si>
    <t xml:space="preserve">opremanje sportske dvorane </t>
  </si>
  <si>
    <t>12%</t>
  </si>
  <si>
    <t>36%</t>
  </si>
  <si>
    <t>42%</t>
  </si>
  <si>
    <t>75%</t>
  </si>
  <si>
    <t xml:space="preserve">78% </t>
  </si>
  <si>
    <t>17%</t>
  </si>
  <si>
    <t>8%</t>
  </si>
  <si>
    <t>uređenost turističko-informativnog centra</t>
  </si>
  <si>
    <t>programa Grada Gline iskazani su ciljevi i prioriteti razvoja ove jedinice lokalne samouprave koji su povezani s organizacijskom i programskom klasifikacijom proračuna.</t>
  </si>
  <si>
    <t>Izmjene i dopune Plana razvojnih programa Grada Gline za 2019. godinu predstavljaju konsolidirani plan razvojnih programa proračunskih korisnika. U Izmjenama i dopunama Plana razvojnih</t>
  </si>
  <si>
    <t>Željko Šešerin, struč.spec.crim.</t>
  </si>
  <si>
    <t>Povećanje        - Smanjenje</t>
  </si>
  <si>
    <t>Novi              Plan        2019.</t>
  </si>
  <si>
    <t>Polazna vrijednost 2019,</t>
  </si>
  <si>
    <t>Nova   Ciljana vrijednost 2019.</t>
  </si>
  <si>
    <t>K260314</t>
  </si>
  <si>
    <t>Kupnja i uređenje Kuće himne</t>
  </si>
  <si>
    <t xml:space="preserve">Jačanje gospodarstva </t>
  </si>
  <si>
    <t>K250305</t>
  </si>
  <si>
    <t>Uvođenje širokopojasnog Interneta</t>
  </si>
  <si>
    <t>2.4.3.</t>
  </si>
  <si>
    <t>internetska povezanost</t>
  </si>
  <si>
    <t>K250308</t>
  </si>
  <si>
    <t>Uvođenje besplatnog Wi-Fi-a za građane i posjetitelje u javnim prostorima</t>
  </si>
  <si>
    <t>dostupnost besplatnog Wi-Fi-a</t>
  </si>
  <si>
    <t>2.4.4.</t>
  </si>
  <si>
    <t>2.5.13.</t>
  </si>
  <si>
    <t>4%</t>
  </si>
  <si>
    <t>PLANA RAZVOJNIH PROGRAMA GRADA GLINE ZA 2019. GODINU</t>
  </si>
  <si>
    <t>Na temelju članka 16. stavak 4. Zakona o proračunu ("Narodne novine", broj 87/08, 136/12 i 15/15) i članka 30. Statuta Grada Gline ("Službeni vjesnik", broj 16/13, 22/14, 8/18, 10/18 i 76/18 -</t>
  </si>
  <si>
    <t>Izvorni    Plan               2019.</t>
  </si>
  <si>
    <t>25%</t>
  </si>
  <si>
    <t>16%</t>
  </si>
  <si>
    <t xml:space="preserve">66% </t>
  </si>
  <si>
    <t>74% / 9 / 55% / 3 / 66% / 5 /         6 / 76% / 66%</t>
  </si>
  <si>
    <t>75% / 11 / 58% / 8 / 67% / 7 /         6 / 77% / 68%</t>
  </si>
  <si>
    <t>nabava knjiga / nabava DVD-ova / nabava računala / server računalo / prijenosna računala / stolice</t>
  </si>
  <si>
    <t>23.000 / 717 / 12 / 0 / 2 / 20</t>
  </si>
  <si>
    <t>23.700 / 740 / 16 / 1 / 3 / 30</t>
  </si>
  <si>
    <t>KLASA: 400-08/19-01/__</t>
  </si>
  <si>
    <t>URBROJ: 2176/20-05-19-_</t>
  </si>
  <si>
    <t>Glina, __________ 2019.</t>
  </si>
  <si>
    <t>pročišćeni tekst) Gradsko vijeće Grada Gline na sjednici održanoj ____________ 2019. donosi</t>
  </si>
  <si>
    <t>3.   I Z M J E N E   I   D O P U N E</t>
  </si>
  <si>
    <t>3. Izmjene i dopune Plana razvojnih programa Grada Gline za 2019. godinu objavit će se u "Službenom vjesniku", a stupaju na snagu osmog dana od dana objave.</t>
  </si>
  <si>
    <t>44%</t>
  </si>
  <si>
    <t>A150212</t>
  </si>
  <si>
    <t>Uređenje prometa na području Grada Gline</t>
  </si>
  <si>
    <t>2.2.7.</t>
  </si>
  <si>
    <t>zaštita Trga dr. Franje Tuđmana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</si>
</sst>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"/>
    <numFmt numFmtId="173" formatCode="#,##0.0"/>
    <numFmt numFmtId="174" formatCode="_-&quot;kn&quot;\ * #,##0.000_-;\-&quot;kn&quot;\ * #,##0.000_-;_-&quot;kn&quot;\ * &quot;-&quot;??_-;_-@_-"/>
    <numFmt numFmtId="175" formatCode="_-&quot;kn&quot;\ * #,##0.0000_-;\-&quot;kn&quot;\ * #,##0.0000_-;_-&quot;kn&quot;\ * &quot;-&quot;??_-;_-@_-"/>
    <numFmt numFmtId="176" formatCode="_-&quot;kn&quot;\ * #,##0.00000_-;\-&quot;kn&quot;\ * #,##0.00000_-;_-&quot;kn&quot;\ * &quot;-&quot;??_-;_-@_-"/>
    <numFmt numFmtId="177" formatCode="_-&quot;kn&quot;\ * #,##0.000000_-;\-&quot;kn&quot;\ * #,##0.000000_-;_-&quot;kn&quot;\ * &quot;-&quot;??_-;_-@_-"/>
    <numFmt numFmtId="178" formatCode="_-&quot;kn&quot;\ * #,##0.0000000_-;\-&quot;kn&quot;\ * #,##0.0000000_-;_-&quot;kn&quot;\ * &quot;-&quot;??_-;_-@_-"/>
    <numFmt numFmtId="179" formatCode="0.0%"/>
    <numFmt numFmtId="180" formatCode="0.000%"/>
    <numFmt numFmtId="181" formatCode="0.0000%"/>
    <numFmt numFmtId="182" formatCode="#,##0.000"/>
    <numFmt numFmtId="183" formatCode="0.000"/>
    <numFmt numFmtId="184" formatCode="_-* #,##0.0_-;\-* #,##0.0_-;_-* &quot;-&quot;??_-;_-@_-"/>
    <numFmt numFmtId="185" formatCode="_-* #,##0_-;\-* #,##0_-;_-* &quot;-&quot;??_-;_-@_-"/>
    <numFmt numFmtId="186" formatCode="#,##0.0000"/>
    <numFmt numFmtId="187" formatCode="#,##0.00000"/>
    <numFmt numFmtId="188" formatCode="0.0000"/>
    <numFmt numFmtId="189" formatCode="0.00000"/>
    <numFmt numFmtId="190" formatCode="&quot;Da&quot;;&quot;Da&quot;;&quot;Ne&quot;"/>
    <numFmt numFmtId="191" formatCode="&quot;Istina&quot;;&quot;Istina&quot;;&quot;Laž&quot;"/>
    <numFmt numFmtId="192" formatCode="&quot;Uključeno&quot;;&quot;Uključeno&quot;;&quot;Isključeno&quot;"/>
    <numFmt numFmtId="193" formatCode="0.000000"/>
    <numFmt numFmtId="194" formatCode="0.0000000"/>
    <numFmt numFmtId="195" formatCode="&quot;True&quot;;&quot;True&quot;;&quot;False&quot;"/>
    <numFmt numFmtId="196" formatCode="[$¥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4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90" wrapText="1"/>
    </xf>
    <xf numFmtId="3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left" vertical="center"/>
    </xf>
    <xf numFmtId="3" fontId="8" fillId="0" borderId="23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8" fillId="33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/>
    </xf>
    <xf numFmtId="0" fontId="48" fillId="34" borderId="32" xfId="0" applyFont="1" applyFill="1" applyBorder="1" applyAlignment="1">
      <alignment vertical="center"/>
    </xf>
    <xf numFmtId="0" fontId="48" fillId="34" borderId="33" xfId="0" applyFont="1" applyFill="1" applyBorder="1" applyAlignment="1">
      <alignment vertical="center"/>
    </xf>
    <xf numFmtId="3" fontId="48" fillId="34" borderId="25" xfId="0" applyNumberFormat="1" applyFont="1" applyFill="1" applyBorder="1" applyAlignment="1">
      <alignment horizontal="right" vertical="center"/>
    </xf>
    <xf numFmtId="3" fontId="48" fillId="34" borderId="25" xfId="0" applyNumberFormat="1" applyFont="1" applyFill="1" applyBorder="1" applyAlignment="1">
      <alignment horizontal="center" vertical="center"/>
    </xf>
    <xf numFmtId="49" fontId="48" fillId="34" borderId="25" xfId="0" applyNumberFormat="1" applyFont="1" applyFill="1" applyBorder="1" applyAlignment="1">
      <alignment horizontal="center" vertical="center"/>
    </xf>
    <xf numFmtId="49" fontId="48" fillId="34" borderId="3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40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49" fillId="33" borderId="0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11" fillId="0" borderId="44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Obič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  <cellStyle name="Zarez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5</xdr:col>
      <xdr:colOff>38100</xdr:colOff>
      <xdr:row>3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143"/>
  <sheetViews>
    <sheetView tabSelected="1" workbookViewId="0" topLeftCell="A1">
      <selection activeCell="N38" sqref="N38"/>
    </sheetView>
  </sheetViews>
  <sheetFormatPr defaultColWidth="9.140625" defaultRowHeight="12.75"/>
  <cols>
    <col min="1" max="2" width="1.57421875" style="0" customWidth="1"/>
    <col min="3" max="3" width="1.8515625" style="0" customWidth="1"/>
    <col min="4" max="4" width="1.57421875" style="0" customWidth="1"/>
    <col min="5" max="5" width="1.8515625" style="0" customWidth="1"/>
    <col min="6" max="6" width="2.7109375" style="0" customWidth="1"/>
    <col min="7" max="7" width="7.00390625" style="0" customWidth="1"/>
    <col min="8" max="8" width="2.57421875" style="0" customWidth="1"/>
    <col min="9" max="9" width="30.8515625" style="0" customWidth="1"/>
    <col min="10" max="10" width="7.8515625" style="0" customWidth="1"/>
    <col min="11" max="11" width="8.421875" style="0" customWidth="1"/>
    <col min="12" max="12" width="7.8515625" style="0" customWidth="1"/>
    <col min="13" max="13" width="5.28125" style="16" customWidth="1"/>
    <col min="14" max="14" width="26.8515625" style="0" customWidth="1"/>
    <col min="15" max="17" width="7.7109375" style="16" customWidth="1"/>
    <col min="18" max="18" width="5.57421875" style="16" customWidth="1"/>
    <col min="19" max="19" width="5.8515625" style="16" customWidth="1"/>
  </cols>
  <sheetData>
    <row r="1" s="6" customFormat="1" ht="11.25"/>
    <row r="2" s="6" customFormat="1" ht="11.25"/>
    <row r="3" s="6" customFormat="1" ht="11.25"/>
    <row r="4" s="6" customFormat="1" ht="11.25"/>
    <row r="5" spans="1:10" s="8" customFormat="1" ht="11.2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8" customFormat="1" ht="11.25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s="8" customFormat="1" ht="11.25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s="8" customFormat="1" ht="11.25">
      <c r="A8" s="13" t="s">
        <v>18</v>
      </c>
      <c r="B8" s="13"/>
      <c r="C8" s="13"/>
      <c r="D8" s="13"/>
      <c r="E8" s="13"/>
      <c r="F8" s="13"/>
      <c r="G8" s="13"/>
      <c r="H8" s="13"/>
      <c r="I8" s="13"/>
      <c r="J8" s="13"/>
    </row>
    <row r="9" s="6" customFormat="1" ht="11.25"/>
    <row r="10" spans="1:10" s="8" customFormat="1" ht="11.25">
      <c r="A10" s="8" t="s">
        <v>270</v>
      </c>
      <c r="H10" s="4"/>
      <c r="I10" s="4"/>
      <c r="J10" s="4"/>
    </row>
    <row r="11" spans="1:10" s="8" customFormat="1" ht="11.25">
      <c r="A11" s="8" t="s">
        <v>271</v>
      </c>
      <c r="H11" s="4"/>
      <c r="I11" s="4"/>
      <c r="J11" s="4"/>
    </row>
    <row r="12" spans="1:10" s="8" customFormat="1" ht="11.25">
      <c r="A12" s="8" t="s">
        <v>272</v>
      </c>
      <c r="H12" s="4"/>
      <c r="I12" s="4"/>
      <c r="J12" s="4"/>
    </row>
    <row r="14" spans="7:19" s="6" customFormat="1" ht="11.25">
      <c r="G14" s="6" t="s">
        <v>260</v>
      </c>
      <c r="M14" s="14"/>
      <c r="O14" s="14"/>
      <c r="P14" s="14"/>
      <c r="Q14" s="14"/>
      <c r="R14" s="14"/>
      <c r="S14" s="14"/>
    </row>
    <row r="15" spans="1:19" s="6" customFormat="1" ht="11.25">
      <c r="A15" s="6" t="s">
        <v>273</v>
      </c>
      <c r="M15" s="14"/>
      <c r="O15" s="14"/>
      <c r="P15" s="14"/>
      <c r="Q15" s="14"/>
      <c r="R15" s="14"/>
      <c r="S15" s="14"/>
    </row>
    <row r="16" spans="13:19" s="6" customFormat="1" ht="11.25">
      <c r="M16" s="14"/>
      <c r="O16" s="14"/>
      <c r="P16" s="14"/>
      <c r="Q16" s="14"/>
      <c r="R16" s="14"/>
      <c r="S16" s="14"/>
    </row>
    <row r="17" spans="2:19" s="11" customFormat="1" ht="12.75" customHeight="1">
      <c r="B17" s="114"/>
      <c r="C17" s="114"/>
      <c r="D17" s="114"/>
      <c r="E17" s="114"/>
      <c r="F17" s="114"/>
      <c r="G17" s="114"/>
      <c r="H17" s="114"/>
      <c r="R17" s="114"/>
      <c r="S17" s="14"/>
    </row>
    <row r="18" spans="2:19" s="1" customFormat="1" ht="12.75" customHeight="1">
      <c r="B18" s="11"/>
      <c r="C18" s="11"/>
      <c r="D18" s="11"/>
      <c r="E18" s="11"/>
      <c r="F18" s="11"/>
      <c r="G18" s="11"/>
      <c r="H18" s="11"/>
      <c r="I18" s="139" t="s">
        <v>274</v>
      </c>
      <c r="J18" s="139"/>
      <c r="K18" s="139"/>
      <c r="L18" s="139"/>
      <c r="M18" s="139"/>
      <c r="N18" s="139"/>
      <c r="O18" s="139"/>
      <c r="P18" s="139"/>
      <c r="Q18" s="11"/>
      <c r="R18" s="11"/>
      <c r="S18" s="11"/>
    </row>
    <row r="19" spans="1:19" s="1" customFormat="1" ht="12.75" customHeight="1">
      <c r="A19" s="2"/>
      <c r="B19" s="2"/>
      <c r="C19" s="2"/>
      <c r="D19" s="2"/>
      <c r="E19" s="2"/>
      <c r="F19" s="2"/>
      <c r="G19" s="10"/>
      <c r="H19" s="10"/>
      <c r="I19" s="155" t="s">
        <v>259</v>
      </c>
      <c r="J19" s="155"/>
      <c r="K19" s="155"/>
      <c r="L19" s="155"/>
      <c r="M19" s="155"/>
      <c r="N19" s="155"/>
      <c r="O19" s="155"/>
      <c r="P19" s="155"/>
      <c r="Q19" s="17"/>
      <c r="R19" s="17"/>
      <c r="S19" s="17"/>
    </row>
    <row r="20" spans="1:19" s="1" customFormat="1" ht="11.25">
      <c r="A20" s="2"/>
      <c r="B20" s="2"/>
      <c r="C20" s="2"/>
      <c r="D20" s="2"/>
      <c r="E20" s="2"/>
      <c r="F20" s="2"/>
      <c r="G20" s="10"/>
      <c r="H20" s="10"/>
      <c r="J20" s="5"/>
      <c r="K20" s="5"/>
      <c r="L20" s="5"/>
      <c r="M20" s="15"/>
      <c r="N20" s="5"/>
      <c r="O20" s="17"/>
      <c r="P20" s="17"/>
      <c r="Q20" s="17"/>
      <c r="R20" s="17"/>
      <c r="S20" s="17"/>
    </row>
    <row r="21" spans="1:19" s="1" customFormat="1" ht="11.25">
      <c r="A21" s="176" t="s">
        <v>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</row>
    <row r="22" spans="1:19" s="1" customFormat="1" ht="11.25">
      <c r="A22" s="2"/>
      <c r="B22" s="2"/>
      <c r="C22" s="2"/>
      <c r="D22" s="2"/>
      <c r="E22" s="2"/>
      <c r="G22" s="2" t="s">
        <v>240</v>
      </c>
      <c r="H22" s="2"/>
      <c r="J22" s="5"/>
      <c r="K22" s="5"/>
      <c r="L22" s="5"/>
      <c r="M22" s="15"/>
      <c r="N22" s="5"/>
      <c r="O22" s="15"/>
      <c r="P22" s="15"/>
      <c r="Q22" s="15"/>
      <c r="R22" s="15"/>
      <c r="S22" s="15"/>
    </row>
    <row r="23" spans="1:19" s="1" customFormat="1" ht="11.25">
      <c r="A23" s="2" t="s">
        <v>239</v>
      </c>
      <c r="B23" s="2"/>
      <c r="C23" s="2"/>
      <c r="D23" s="2"/>
      <c r="E23" s="2"/>
      <c r="I23" s="5"/>
      <c r="J23" s="5"/>
      <c r="K23" s="5"/>
      <c r="L23" s="5"/>
      <c r="M23" s="15"/>
      <c r="N23" s="5"/>
      <c r="O23" s="15"/>
      <c r="P23" s="15"/>
      <c r="Q23" s="15"/>
      <c r="R23" s="15"/>
      <c r="S23" s="15"/>
    </row>
    <row r="24" spans="1:19" s="21" customFormat="1" ht="10.5" thickBot="1">
      <c r="A24" s="56"/>
      <c r="B24" s="56"/>
      <c r="C24" s="56"/>
      <c r="D24" s="56"/>
      <c r="E24" s="56"/>
      <c r="I24" s="57"/>
      <c r="J24" s="57"/>
      <c r="K24" s="57"/>
      <c r="L24" s="57"/>
      <c r="M24" s="58"/>
      <c r="N24" s="57"/>
      <c r="O24" s="58"/>
      <c r="P24" s="58"/>
      <c r="Q24" s="58"/>
      <c r="R24" s="58"/>
      <c r="S24" s="58"/>
    </row>
    <row r="25" spans="1:19" s="12" customFormat="1" ht="37.5" customHeight="1" thickBot="1">
      <c r="A25" s="160" t="s">
        <v>206</v>
      </c>
      <c r="B25" s="140"/>
      <c r="C25" s="157"/>
      <c r="D25" s="156" t="s">
        <v>209</v>
      </c>
      <c r="E25" s="140"/>
      <c r="F25" s="157"/>
      <c r="G25" s="115" t="s">
        <v>207</v>
      </c>
      <c r="H25" s="142" t="s">
        <v>30</v>
      </c>
      <c r="I25" s="143"/>
      <c r="J25" s="115" t="s">
        <v>261</v>
      </c>
      <c r="K25" s="115" t="s">
        <v>242</v>
      </c>
      <c r="L25" s="115" t="s">
        <v>243</v>
      </c>
      <c r="M25" s="142" t="s">
        <v>31</v>
      </c>
      <c r="N25" s="143"/>
      <c r="O25" s="115" t="s">
        <v>244</v>
      </c>
      <c r="P25" s="115" t="s">
        <v>214</v>
      </c>
      <c r="Q25" s="115" t="s">
        <v>245</v>
      </c>
      <c r="R25" s="140" t="s">
        <v>208</v>
      </c>
      <c r="S25" s="141"/>
    </row>
    <row r="26" spans="1:19" s="12" customFormat="1" ht="45" customHeight="1">
      <c r="A26" s="163" t="s">
        <v>118</v>
      </c>
      <c r="B26" s="164"/>
      <c r="C26" s="165"/>
      <c r="D26" s="144" t="s">
        <v>119</v>
      </c>
      <c r="E26" s="144"/>
      <c r="F26" s="145"/>
      <c r="G26" s="94">
        <v>1009</v>
      </c>
      <c r="H26" s="75" t="s">
        <v>44</v>
      </c>
      <c r="I26" s="76"/>
      <c r="J26" s="77">
        <f>J27</f>
        <v>8125</v>
      </c>
      <c r="K26" s="77">
        <f>K27</f>
        <v>0</v>
      </c>
      <c r="L26" s="77">
        <f>L27</f>
        <v>8125</v>
      </c>
      <c r="M26" s="78"/>
      <c r="N26" s="77"/>
      <c r="O26" s="78"/>
      <c r="P26" s="78"/>
      <c r="Q26" s="78"/>
      <c r="R26" s="79" t="s">
        <v>8</v>
      </c>
      <c r="S26" s="80" t="s">
        <v>51</v>
      </c>
    </row>
    <row r="27" spans="1:19" s="12" customFormat="1" ht="34.5" customHeight="1">
      <c r="A27" s="166"/>
      <c r="B27" s="167"/>
      <c r="C27" s="168"/>
      <c r="D27" s="152"/>
      <c r="E27" s="152"/>
      <c r="F27" s="153"/>
      <c r="G27" s="54" t="s">
        <v>99</v>
      </c>
      <c r="H27" s="46"/>
      <c r="I27" s="91" t="s">
        <v>100</v>
      </c>
      <c r="J27" s="47">
        <v>8125</v>
      </c>
      <c r="K27" s="47">
        <f>L27-J27</f>
        <v>0</v>
      </c>
      <c r="L27" s="47">
        <v>8125</v>
      </c>
      <c r="M27" s="48" t="s">
        <v>58</v>
      </c>
      <c r="N27" s="47" t="s">
        <v>103</v>
      </c>
      <c r="O27" s="49" t="s">
        <v>115</v>
      </c>
      <c r="P27" s="49" t="s">
        <v>115</v>
      </c>
      <c r="Q27" s="49" t="s">
        <v>115</v>
      </c>
      <c r="R27" s="49" t="s">
        <v>8</v>
      </c>
      <c r="S27" s="50" t="s">
        <v>51</v>
      </c>
    </row>
    <row r="28" spans="1:19" s="12" customFormat="1" ht="45" customHeight="1">
      <c r="A28" s="166"/>
      <c r="B28" s="167"/>
      <c r="C28" s="168"/>
      <c r="D28" s="152"/>
      <c r="E28" s="152"/>
      <c r="F28" s="153"/>
      <c r="G28" s="39">
        <v>1014</v>
      </c>
      <c r="H28" s="40" t="s">
        <v>34</v>
      </c>
      <c r="I28" s="32"/>
      <c r="J28" s="34">
        <f>J29</f>
        <v>6875</v>
      </c>
      <c r="K28" s="34">
        <f>K29</f>
        <v>0</v>
      </c>
      <c r="L28" s="34">
        <f>L29</f>
        <v>6875</v>
      </c>
      <c r="M28" s="35"/>
      <c r="N28" s="34"/>
      <c r="O28" s="35"/>
      <c r="P28" s="35"/>
      <c r="Q28" s="35"/>
      <c r="R28" s="36" t="s">
        <v>8</v>
      </c>
      <c r="S28" s="37" t="s">
        <v>51</v>
      </c>
    </row>
    <row r="29" spans="1:19" s="12" customFormat="1" ht="34.5" customHeight="1">
      <c r="A29" s="169"/>
      <c r="B29" s="170"/>
      <c r="C29" s="171"/>
      <c r="D29" s="146"/>
      <c r="E29" s="146"/>
      <c r="F29" s="147"/>
      <c r="G29" s="44" t="s">
        <v>101</v>
      </c>
      <c r="H29" s="45"/>
      <c r="I29" s="91" t="s">
        <v>202</v>
      </c>
      <c r="J29" s="47">
        <v>6875</v>
      </c>
      <c r="K29" s="47">
        <f>L29-J29</f>
        <v>0</v>
      </c>
      <c r="L29" s="47">
        <v>6875</v>
      </c>
      <c r="M29" s="48" t="s">
        <v>165</v>
      </c>
      <c r="N29" s="47" t="s">
        <v>116</v>
      </c>
      <c r="O29" s="49" t="s">
        <v>115</v>
      </c>
      <c r="P29" s="49" t="s">
        <v>115</v>
      </c>
      <c r="Q29" s="49" t="s">
        <v>115</v>
      </c>
      <c r="R29" s="49" t="s">
        <v>8</v>
      </c>
      <c r="S29" s="50" t="s">
        <v>51</v>
      </c>
    </row>
    <row r="30" spans="1:19" s="12" customFormat="1" ht="9.75">
      <c r="A30" s="103"/>
      <c r="B30" s="103"/>
      <c r="C30" s="103"/>
      <c r="D30" s="87"/>
      <c r="E30" s="87"/>
      <c r="F30" s="87"/>
      <c r="G30" s="38"/>
      <c r="H30" s="38"/>
      <c r="I30" s="38"/>
      <c r="J30" s="67"/>
      <c r="K30" s="67"/>
      <c r="L30" s="67"/>
      <c r="M30" s="69"/>
      <c r="N30" s="67"/>
      <c r="O30" s="104"/>
      <c r="P30" s="104"/>
      <c r="Q30" s="104"/>
      <c r="R30" s="68"/>
      <c r="S30" s="68"/>
    </row>
    <row r="31" spans="1:19" s="12" customFormat="1" ht="10.5" thickBot="1">
      <c r="A31" s="103"/>
      <c r="B31" s="103"/>
      <c r="C31" s="103"/>
      <c r="D31" s="87"/>
      <c r="E31" s="87"/>
      <c r="F31" s="87"/>
      <c r="G31" s="38"/>
      <c r="H31" s="38"/>
      <c r="I31" s="38"/>
      <c r="J31" s="67"/>
      <c r="K31" s="67"/>
      <c r="L31" s="67"/>
      <c r="M31" s="69"/>
      <c r="N31" s="67"/>
      <c r="O31" s="104"/>
      <c r="P31" s="104"/>
      <c r="Q31" s="104"/>
      <c r="R31" s="68"/>
      <c r="S31" s="68"/>
    </row>
    <row r="32" spans="1:19" s="12" customFormat="1" ht="37.5" customHeight="1" thickBot="1">
      <c r="A32" s="160" t="s">
        <v>206</v>
      </c>
      <c r="B32" s="140"/>
      <c r="C32" s="157"/>
      <c r="D32" s="140" t="s">
        <v>209</v>
      </c>
      <c r="E32" s="140"/>
      <c r="F32" s="157"/>
      <c r="G32" s="115" t="s">
        <v>207</v>
      </c>
      <c r="H32" s="142" t="s">
        <v>30</v>
      </c>
      <c r="I32" s="143"/>
      <c r="J32" s="115" t="s">
        <v>261</v>
      </c>
      <c r="K32" s="115" t="s">
        <v>242</v>
      </c>
      <c r="L32" s="115" t="s">
        <v>243</v>
      </c>
      <c r="M32" s="142" t="s">
        <v>31</v>
      </c>
      <c r="N32" s="143"/>
      <c r="O32" s="115" t="s">
        <v>244</v>
      </c>
      <c r="P32" s="115" t="s">
        <v>214</v>
      </c>
      <c r="Q32" s="115" t="s">
        <v>245</v>
      </c>
      <c r="R32" s="140" t="s">
        <v>208</v>
      </c>
      <c r="S32" s="141"/>
    </row>
    <row r="33" spans="1:19" s="12" customFormat="1" ht="49.5" customHeight="1">
      <c r="A33" s="163" t="s">
        <v>120</v>
      </c>
      <c r="B33" s="164"/>
      <c r="C33" s="165"/>
      <c r="D33" s="144" t="s">
        <v>121</v>
      </c>
      <c r="E33" s="144"/>
      <c r="F33" s="145"/>
      <c r="G33" s="105" t="s">
        <v>91</v>
      </c>
      <c r="H33" s="158" t="s">
        <v>156</v>
      </c>
      <c r="I33" s="159"/>
      <c r="J33" s="77">
        <f>J34+J35+J36</f>
        <v>1938876</v>
      </c>
      <c r="K33" s="77">
        <f>K34+K35+K36</f>
        <v>-200000</v>
      </c>
      <c r="L33" s="77">
        <f>L34+L35+L36</f>
        <v>1738876</v>
      </c>
      <c r="M33" s="106"/>
      <c r="N33" s="77"/>
      <c r="O33" s="78"/>
      <c r="P33" s="78"/>
      <c r="Q33" s="78"/>
      <c r="R33" s="79" t="s">
        <v>8</v>
      </c>
      <c r="S33" s="80" t="s">
        <v>51</v>
      </c>
    </row>
    <row r="34" spans="1:19" s="12" customFormat="1" ht="42" customHeight="1">
      <c r="A34" s="166"/>
      <c r="B34" s="167"/>
      <c r="C34" s="168"/>
      <c r="D34" s="152"/>
      <c r="E34" s="152"/>
      <c r="F34" s="153"/>
      <c r="G34" s="60" t="s">
        <v>28</v>
      </c>
      <c r="H34" s="53"/>
      <c r="I34" s="90" t="s">
        <v>104</v>
      </c>
      <c r="J34" s="85">
        <v>600000</v>
      </c>
      <c r="K34" s="47">
        <f aca="true" t="shared" si="0" ref="K34:K44">L34-J34</f>
        <v>-200000</v>
      </c>
      <c r="L34" s="85">
        <v>400000</v>
      </c>
      <c r="M34" s="48" t="s">
        <v>65</v>
      </c>
      <c r="N34" s="88" t="s">
        <v>193</v>
      </c>
      <c r="O34" s="49" t="s">
        <v>188</v>
      </c>
      <c r="P34" s="49" t="s">
        <v>76</v>
      </c>
      <c r="Q34" s="49" t="s">
        <v>276</v>
      </c>
      <c r="R34" s="49" t="s">
        <v>8</v>
      </c>
      <c r="S34" s="50" t="s">
        <v>51</v>
      </c>
    </row>
    <row r="35" spans="1:19" s="12" customFormat="1" ht="42" customHeight="1">
      <c r="A35" s="166"/>
      <c r="B35" s="167"/>
      <c r="C35" s="168"/>
      <c r="D35" s="152"/>
      <c r="E35" s="152"/>
      <c r="F35" s="153"/>
      <c r="G35" s="60" t="s">
        <v>105</v>
      </c>
      <c r="H35" s="53"/>
      <c r="I35" s="90" t="s">
        <v>106</v>
      </c>
      <c r="J35" s="85">
        <v>66876</v>
      </c>
      <c r="K35" s="47">
        <f t="shared" si="0"/>
        <v>0</v>
      </c>
      <c r="L35" s="85">
        <v>66876</v>
      </c>
      <c r="M35" s="48" t="s">
        <v>108</v>
      </c>
      <c r="N35" s="88" t="s">
        <v>129</v>
      </c>
      <c r="O35" s="49" t="s">
        <v>190</v>
      </c>
      <c r="P35" s="49" t="s">
        <v>236</v>
      </c>
      <c r="Q35" s="49" t="s">
        <v>236</v>
      </c>
      <c r="R35" s="49" t="s">
        <v>8</v>
      </c>
      <c r="S35" s="50" t="s">
        <v>51</v>
      </c>
    </row>
    <row r="36" spans="1:19" s="12" customFormat="1" ht="42" customHeight="1">
      <c r="A36" s="166"/>
      <c r="B36" s="167"/>
      <c r="C36" s="168"/>
      <c r="D36" s="146"/>
      <c r="E36" s="146"/>
      <c r="F36" s="147"/>
      <c r="G36" s="60" t="s">
        <v>25</v>
      </c>
      <c r="H36" s="53"/>
      <c r="I36" s="22" t="s">
        <v>49</v>
      </c>
      <c r="J36" s="85">
        <v>1272000</v>
      </c>
      <c r="K36" s="47">
        <f t="shared" si="0"/>
        <v>0</v>
      </c>
      <c r="L36" s="85">
        <v>1272000</v>
      </c>
      <c r="M36" s="48" t="s">
        <v>130</v>
      </c>
      <c r="N36" s="47" t="s">
        <v>63</v>
      </c>
      <c r="O36" s="49" t="s">
        <v>94</v>
      </c>
      <c r="P36" s="49" t="s">
        <v>77</v>
      </c>
      <c r="Q36" s="49" t="s">
        <v>77</v>
      </c>
      <c r="R36" s="49" t="s">
        <v>8</v>
      </c>
      <c r="S36" s="50" t="s">
        <v>51</v>
      </c>
    </row>
    <row r="37" spans="1:19" s="12" customFormat="1" ht="39.75" customHeight="1">
      <c r="A37" s="166"/>
      <c r="B37" s="167"/>
      <c r="C37" s="168"/>
      <c r="D37" s="148" t="s">
        <v>149</v>
      </c>
      <c r="E37" s="149"/>
      <c r="F37" s="150"/>
      <c r="G37" s="33">
        <v>1006</v>
      </c>
      <c r="H37" s="31" t="s">
        <v>43</v>
      </c>
      <c r="I37" s="32"/>
      <c r="J37" s="34">
        <f>J39+J40+J41+J44+J42+J43+J38</f>
        <v>6509016</v>
      </c>
      <c r="K37" s="34">
        <f>K39+K40+K41+K44+K42+K43+K38</f>
        <v>20000</v>
      </c>
      <c r="L37" s="34">
        <f>L39+L40+L41+L44+L42+L43+L38</f>
        <v>6529016</v>
      </c>
      <c r="M37" s="35"/>
      <c r="N37" s="34"/>
      <c r="O37" s="35"/>
      <c r="P37" s="35"/>
      <c r="Q37" s="35"/>
      <c r="R37" s="36" t="s">
        <v>8</v>
      </c>
      <c r="S37" s="37" t="s">
        <v>51</v>
      </c>
    </row>
    <row r="38" spans="1:19" s="182" customFormat="1" ht="30" customHeight="1">
      <c r="A38" s="166"/>
      <c r="B38" s="167"/>
      <c r="C38" s="168"/>
      <c r="D38" s="151"/>
      <c r="E38" s="152"/>
      <c r="F38" s="153"/>
      <c r="G38" s="178" t="s">
        <v>277</v>
      </c>
      <c r="H38" s="179"/>
      <c r="I38" s="180" t="s">
        <v>278</v>
      </c>
      <c r="J38" s="181">
        <v>0</v>
      </c>
      <c r="K38" s="47">
        <f t="shared" si="0"/>
        <v>20000</v>
      </c>
      <c r="L38" s="181">
        <v>20000</v>
      </c>
      <c r="M38" s="48" t="s">
        <v>66</v>
      </c>
      <c r="N38" s="181" t="s">
        <v>280</v>
      </c>
      <c r="O38" s="49" t="s">
        <v>96</v>
      </c>
      <c r="P38" s="49" t="s">
        <v>96</v>
      </c>
      <c r="Q38" s="49" t="s">
        <v>73</v>
      </c>
      <c r="R38" s="49" t="s">
        <v>8</v>
      </c>
      <c r="S38" s="50" t="s">
        <v>51</v>
      </c>
    </row>
    <row r="39" spans="1:19" s="12" customFormat="1" ht="30" customHeight="1">
      <c r="A39" s="166"/>
      <c r="B39" s="167"/>
      <c r="C39" s="168"/>
      <c r="D39" s="151"/>
      <c r="E39" s="152"/>
      <c r="F39" s="153"/>
      <c r="G39" s="60" t="s">
        <v>19</v>
      </c>
      <c r="H39" s="53"/>
      <c r="I39" s="22" t="s">
        <v>89</v>
      </c>
      <c r="J39" s="47">
        <v>2607156</v>
      </c>
      <c r="K39" s="47">
        <f t="shared" si="0"/>
        <v>0</v>
      </c>
      <c r="L39" s="47">
        <v>2607156</v>
      </c>
      <c r="M39" s="48" t="s">
        <v>67</v>
      </c>
      <c r="N39" s="47" t="s">
        <v>59</v>
      </c>
      <c r="O39" s="49" t="s">
        <v>78</v>
      </c>
      <c r="P39" s="49" t="s">
        <v>262</v>
      </c>
      <c r="Q39" s="49" t="s">
        <v>262</v>
      </c>
      <c r="R39" s="49" t="s">
        <v>8</v>
      </c>
      <c r="S39" s="50" t="s">
        <v>51</v>
      </c>
    </row>
    <row r="40" spans="1:19" s="12" customFormat="1" ht="30" customHeight="1">
      <c r="A40" s="166"/>
      <c r="B40" s="167"/>
      <c r="C40" s="168"/>
      <c r="D40" s="151"/>
      <c r="E40" s="152"/>
      <c r="F40" s="153"/>
      <c r="G40" s="60" t="s">
        <v>113</v>
      </c>
      <c r="H40" s="53"/>
      <c r="I40" s="22" t="s">
        <v>114</v>
      </c>
      <c r="J40" s="85">
        <v>50000</v>
      </c>
      <c r="K40" s="47">
        <f t="shared" si="0"/>
        <v>0</v>
      </c>
      <c r="L40" s="85">
        <v>50000</v>
      </c>
      <c r="M40" s="48" t="s">
        <v>162</v>
      </c>
      <c r="N40" s="86" t="s">
        <v>117</v>
      </c>
      <c r="O40" s="49" t="s">
        <v>115</v>
      </c>
      <c r="P40" s="49" t="s">
        <v>190</v>
      </c>
      <c r="Q40" s="49" t="s">
        <v>190</v>
      </c>
      <c r="R40" s="49" t="s">
        <v>8</v>
      </c>
      <c r="S40" s="50" t="s">
        <v>51</v>
      </c>
    </row>
    <row r="41" spans="1:19" s="12" customFormat="1" ht="30" customHeight="1">
      <c r="A41" s="166"/>
      <c r="B41" s="167"/>
      <c r="C41" s="168"/>
      <c r="D41" s="151"/>
      <c r="E41" s="152"/>
      <c r="F41" s="153"/>
      <c r="G41" s="60" t="s">
        <v>160</v>
      </c>
      <c r="H41" s="53"/>
      <c r="I41" s="22" t="s">
        <v>161</v>
      </c>
      <c r="J41" s="85">
        <v>78438</v>
      </c>
      <c r="K41" s="47">
        <f t="shared" si="0"/>
        <v>0</v>
      </c>
      <c r="L41" s="85">
        <v>78438</v>
      </c>
      <c r="M41" s="48" t="s">
        <v>167</v>
      </c>
      <c r="N41" s="86" t="s">
        <v>168</v>
      </c>
      <c r="O41" s="49" t="s">
        <v>115</v>
      </c>
      <c r="P41" s="49" t="s">
        <v>231</v>
      </c>
      <c r="Q41" s="49" t="s">
        <v>231</v>
      </c>
      <c r="R41" s="49" t="s">
        <v>8</v>
      </c>
      <c r="S41" s="50" t="s">
        <v>51</v>
      </c>
    </row>
    <row r="42" spans="1:19" s="12" customFormat="1" ht="30" customHeight="1">
      <c r="A42" s="166"/>
      <c r="B42" s="167"/>
      <c r="C42" s="168"/>
      <c r="D42" s="151"/>
      <c r="E42" s="152"/>
      <c r="F42" s="153"/>
      <c r="G42" s="60" t="s">
        <v>166</v>
      </c>
      <c r="H42" s="53"/>
      <c r="I42" s="110" t="s">
        <v>192</v>
      </c>
      <c r="J42" s="85">
        <v>2873422</v>
      </c>
      <c r="K42" s="47">
        <f t="shared" si="0"/>
        <v>0</v>
      </c>
      <c r="L42" s="85">
        <v>2873422</v>
      </c>
      <c r="M42" s="48" t="s">
        <v>174</v>
      </c>
      <c r="N42" s="86" t="s">
        <v>199</v>
      </c>
      <c r="O42" s="49" t="s">
        <v>74</v>
      </c>
      <c r="P42" s="49" t="s">
        <v>73</v>
      </c>
      <c r="Q42" s="49" t="s">
        <v>73</v>
      </c>
      <c r="R42" s="49" t="s">
        <v>8</v>
      </c>
      <c r="S42" s="50" t="s">
        <v>51</v>
      </c>
    </row>
    <row r="43" spans="1:19" s="12" customFormat="1" ht="30" customHeight="1">
      <c r="A43" s="166"/>
      <c r="B43" s="167"/>
      <c r="C43" s="168"/>
      <c r="D43" s="151"/>
      <c r="E43" s="152"/>
      <c r="F43" s="153"/>
      <c r="G43" s="60" t="s">
        <v>171</v>
      </c>
      <c r="H43" s="53"/>
      <c r="I43" s="22" t="s">
        <v>172</v>
      </c>
      <c r="J43" s="85">
        <v>600000</v>
      </c>
      <c r="K43" s="47">
        <f t="shared" si="0"/>
        <v>0</v>
      </c>
      <c r="L43" s="85">
        <v>600000</v>
      </c>
      <c r="M43" s="48" t="s">
        <v>220</v>
      </c>
      <c r="N43" s="86" t="s">
        <v>173</v>
      </c>
      <c r="O43" s="49" t="s">
        <v>79</v>
      </c>
      <c r="P43" s="49" t="s">
        <v>75</v>
      </c>
      <c r="Q43" s="49" t="s">
        <v>75</v>
      </c>
      <c r="R43" s="49" t="s">
        <v>8</v>
      </c>
      <c r="S43" s="50" t="s">
        <v>51</v>
      </c>
    </row>
    <row r="44" spans="1:19" s="12" customFormat="1" ht="30" customHeight="1">
      <c r="A44" s="169"/>
      <c r="B44" s="170"/>
      <c r="C44" s="171"/>
      <c r="D44" s="154"/>
      <c r="E44" s="146"/>
      <c r="F44" s="147"/>
      <c r="G44" s="60" t="s">
        <v>218</v>
      </c>
      <c r="H44" s="53"/>
      <c r="I44" s="22" t="s">
        <v>219</v>
      </c>
      <c r="J44" s="85">
        <v>300000</v>
      </c>
      <c r="K44" s="47">
        <f t="shared" si="0"/>
        <v>0</v>
      </c>
      <c r="L44" s="85">
        <v>300000</v>
      </c>
      <c r="M44" s="48" t="s">
        <v>279</v>
      </c>
      <c r="N44" s="86" t="s">
        <v>221</v>
      </c>
      <c r="O44" s="49" t="s">
        <v>96</v>
      </c>
      <c r="P44" s="49" t="s">
        <v>115</v>
      </c>
      <c r="Q44" s="49" t="s">
        <v>115</v>
      </c>
      <c r="R44" s="49" t="s">
        <v>8</v>
      </c>
      <c r="S44" s="50" t="s">
        <v>51</v>
      </c>
    </row>
    <row r="45" spans="1:19" s="12" customFormat="1" ht="9.75">
      <c r="A45" s="103"/>
      <c r="B45" s="103"/>
      <c r="C45" s="103"/>
      <c r="D45" s="87"/>
      <c r="E45" s="87"/>
      <c r="F45" s="87"/>
      <c r="G45" s="38"/>
      <c r="H45" s="38"/>
      <c r="I45" s="107"/>
      <c r="J45" s="108"/>
      <c r="K45" s="108"/>
      <c r="L45" s="108"/>
      <c r="M45" s="69"/>
      <c r="N45" s="109"/>
      <c r="O45" s="68"/>
      <c r="P45" s="68"/>
      <c r="Q45" s="68"/>
      <c r="R45" s="68"/>
      <c r="S45" s="68"/>
    </row>
    <row r="46" spans="1:19" s="12" customFormat="1" ht="9.75">
      <c r="A46" s="103"/>
      <c r="B46" s="103"/>
      <c r="C46" s="103"/>
      <c r="D46" s="87"/>
      <c r="E46" s="87"/>
      <c r="F46" s="87"/>
      <c r="G46" s="38"/>
      <c r="H46" s="38"/>
      <c r="I46" s="107"/>
      <c r="J46" s="108"/>
      <c r="K46" s="108"/>
      <c r="L46" s="108"/>
      <c r="M46" s="69"/>
      <c r="N46" s="109"/>
      <c r="O46" s="68"/>
      <c r="P46" s="68"/>
      <c r="Q46" s="68"/>
      <c r="R46" s="68"/>
      <c r="S46" s="68"/>
    </row>
    <row r="47" spans="1:19" s="12" customFormat="1" ht="10.5" thickBot="1">
      <c r="A47" s="103"/>
      <c r="B47" s="103"/>
      <c r="C47" s="103"/>
      <c r="D47" s="87"/>
      <c r="E47" s="87"/>
      <c r="F47" s="87"/>
      <c r="G47" s="38"/>
      <c r="H47" s="38"/>
      <c r="I47" s="107"/>
      <c r="J47" s="108"/>
      <c r="K47" s="108"/>
      <c r="L47" s="108"/>
      <c r="M47" s="69"/>
      <c r="N47" s="109"/>
      <c r="O47" s="68"/>
      <c r="P47" s="68"/>
      <c r="Q47" s="68"/>
      <c r="R47" s="68"/>
      <c r="S47" s="68"/>
    </row>
    <row r="48" spans="1:19" s="12" customFormat="1" ht="37.5" customHeight="1" thickBot="1">
      <c r="A48" s="160" t="s">
        <v>206</v>
      </c>
      <c r="B48" s="140"/>
      <c r="C48" s="157"/>
      <c r="D48" s="140" t="s">
        <v>209</v>
      </c>
      <c r="E48" s="140"/>
      <c r="F48" s="157"/>
      <c r="G48" s="115" t="s">
        <v>207</v>
      </c>
      <c r="H48" s="142" t="s">
        <v>30</v>
      </c>
      <c r="I48" s="143"/>
      <c r="J48" s="115" t="s">
        <v>261</v>
      </c>
      <c r="K48" s="115" t="s">
        <v>242</v>
      </c>
      <c r="L48" s="115" t="s">
        <v>243</v>
      </c>
      <c r="M48" s="142" t="s">
        <v>31</v>
      </c>
      <c r="N48" s="143"/>
      <c r="O48" s="115" t="s">
        <v>244</v>
      </c>
      <c r="P48" s="115" t="s">
        <v>214</v>
      </c>
      <c r="Q48" s="115" t="s">
        <v>245</v>
      </c>
      <c r="R48" s="140" t="s">
        <v>208</v>
      </c>
      <c r="S48" s="141"/>
    </row>
    <row r="49" spans="1:19" s="38" customFormat="1" ht="45" customHeight="1">
      <c r="A49" s="163" t="s">
        <v>120</v>
      </c>
      <c r="B49" s="164"/>
      <c r="C49" s="165"/>
      <c r="D49" s="144" t="s">
        <v>150</v>
      </c>
      <c r="E49" s="144"/>
      <c r="F49" s="145"/>
      <c r="G49" s="94">
        <v>1010</v>
      </c>
      <c r="H49" s="158" t="s">
        <v>203</v>
      </c>
      <c r="I49" s="159"/>
      <c r="J49" s="77">
        <f>J50</f>
        <v>85000</v>
      </c>
      <c r="K49" s="77">
        <f>K50</f>
        <v>0</v>
      </c>
      <c r="L49" s="77">
        <f>L50</f>
        <v>85000</v>
      </c>
      <c r="M49" s="78"/>
      <c r="N49" s="77"/>
      <c r="O49" s="78"/>
      <c r="P49" s="78"/>
      <c r="Q49" s="78"/>
      <c r="R49" s="79" t="s">
        <v>8</v>
      </c>
      <c r="S49" s="80" t="s">
        <v>51</v>
      </c>
    </row>
    <row r="50" spans="1:19" s="12" customFormat="1" ht="30" customHeight="1">
      <c r="A50" s="166"/>
      <c r="B50" s="167"/>
      <c r="C50" s="168"/>
      <c r="D50" s="146"/>
      <c r="E50" s="146"/>
      <c r="F50" s="147"/>
      <c r="G50" s="54" t="s">
        <v>2</v>
      </c>
      <c r="H50" s="45"/>
      <c r="I50" s="91" t="s">
        <v>47</v>
      </c>
      <c r="J50" s="47">
        <v>85000</v>
      </c>
      <c r="K50" s="47">
        <f aca="true" t="shared" si="1" ref="K50:K64">L50-J50</f>
        <v>0</v>
      </c>
      <c r="L50" s="47">
        <v>85000</v>
      </c>
      <c r="M50" s="48" t="s">
        <v>70</v>
      </c>
      <c r="N50" s="88" t="s">
        <v>191</v>
      </c>
      <c r="O50" s="49" t="s">
        <v>187</v>
      </c>
      <c r="P50" s="49" t="s">
        <v>82</v>
      </c>
      <c r="Q50" s="49" t="s">
        <v>82</v>
      </c>
      <c r="R50" s="49" t="s">
        <v>8</v>
      </c>
      <c r="S50" s="50" t="s">
        <v>51</v>
      </c>
    </row>
    <row r="51" spans="1:19" s="12" customFormat="1" ht="24.75" customHeight="1">
      <c r="A51" s="166"/>
      <c r="B51" s="167"/>
      <c r="C51" s="168"/>
      <c r="D51" s="148" t="s">
        <v>122</v>
      </c>
      <c r="E51" s="149"/>
      <c r="F51" s="150"/>
      <c r="G51" s="39">
        <v>1003</v>
      </c>
      <c r="H51" s="137" t="s">
        <v>32</v>
      </c>
      <c r="I51" s="138"/>
      <c r="J51" s="34">
        <f>J52</f>
        <v>10000</v>
      </c>
      <c r="K51" s="34">
        <f>K52</f>
        <v>0</v>
      </c>
      <c r="L51" s="34">
        <f>L52</f>
        <v>10000</v>
      </c>
      <c r="M51" s="35"/>
      <c r="N51" s="34"/>
      <c r="O51" s="35"/>
      <c r="P51" s="35"/>
      <c r="Q51" s="35"/>
      <c r="R51" s="36" t="s">
        <v>0</v>
      </c>
      <c r="S51" s="37" t="s">
        <v>87</v>
      </c>
    </row>
    <row r="52" spans="1:19" s="12" customFormat="1" ht="24.75" customHeight="1">
      <c r="A52" s="166"/>
      <c r="B52" s="167"/>
      <c r="C52" s="168"/>
      <c r="D52" s="151"/>
      <c r="E52" s="152"/>
      <c r="F52" s="153"/>
      <c r="G52" s="44" t="s">
        <v>17</v>
      </c>
      <c r="H52" s="45"/>
      <c r="I52" s="91" t="s">
        <v>33</v>
      </c>
      <c r="J52" s="47">
        <v>10000</v>
      </c>
      <c r="K52" s="47">
        <f t="shared" si="1"/>
        <v>0</v>
      </c>
      <c r="L52" s="47">
        <v>10000</v>
      </c>
      <c r="M52" s="48" t="s">
        <v>131</v>
      </c>
      <c r="N52" s="47" t="s">
        <v>83</v>
      </c>
      <c r="O52" s="49" t="s">
        <v>76</v>
      </c>
      <c r="P52" s="49" t="s">
        <v>228</v>
      </c>
      <c r="Q52" s="49" t="s">
        <v>228</v>
      </c>
      <c r="R52" s="49" t="s">
        <v>0</v>
      </c>
      <c r="S52" s="50" t="s">
        <v>87</v>
      </c>
    </row>
    <row r="53" spans="1:19" s="12" customFormat="1" ht="30" customHeight="1">
      <c r="A53" s="166"/>
      <c r="B53" s="167"/>
      <c r="C53" s="168"/>
      <c r="D53" s="151"/>
      <c r="E53" s="152"/>
      <c r="F53" s="153"/>
      <c r="G53" s="39">
        <v>1004</v>
      </c>
      <c r="H53" s="137" t="s">
        <v>248</v>
      </c>
      <c r="I53" s="138"/>
      <c r="J53" s="34">
        <f>J54+J55</f>
        <v>181000</v>
      </c>
      <c r="K53" s="34">
        <f>K54+K55</f>
        <v>0</v>
      </c>
      <c r="L53" s="34">
        <f>L54+L55</f>
        <v>181000</v>
      </c>
      <c r="M53" s="35"/>
      <c r="N53" s="34"/>
      <c r="O53" s="35"/>
      <c r="P53" s="35"/>
      <c r="Q53" s="35"/>
      <c r="R53" s="36" t="s">
        <v>8</v>
      </c>
      <c r="S53" s="37" t="s">
        <v>51</v>
      </c>
    </row>
    <row r="54" spans="1:19" s="12" customFormat="1" ht="24.75" customHeight="1">
      <c r="A54" s="166"/>
      <c r="B54" s="167"/>
      <c r="C54" s="168"/>
      <c r="D54" s="151"/>
      <c r="E54" s="152"/>
      <c r="F54" s="153"/>
      <c r="G54" s="55" t="s">
        <v>249</v>
      </c>
      <c r="H54" s="53"/>
      <c r="I54" s="22" t="s">
        <v>250</v>
      </c>
      <c r="J54" s="47">
        <v>66000</v>
      </c>
      <c r="K54" s="47">
        <f t="shared" si="1"/>
        <v>0</v>
      </c>
      <c r="L54" s="47">
        <v>66000</v>
      </c>
      <c r="M54" s="48" t="s">
        <v>132</v>
      </c>
      <c r="N54" s="47" t="s">
        <v>252</v>
      </c>
      <c r="O54" s="49" t="s">
        <v>258</v>
      </c>
      <c r="P54" s="49" t="s">
        <v>183</v>
      </c>
      <c r="Q54" s="49" t="s">
        <v>183</v>
      </c>
      <c r="R54" s="49" t="s">
        <v>8</v>
      </c>
      <c r="S54" s="50" t="s">
        <v>51</v>
      </c>
    </row>
    <row r="55" spans="1:19" s="12" customFormat="1" ht="24.75" customHeight="1">
      <c r="A55" s="166"/>
      <c r="B55" s="167"/>
      <c r="C55" s="168"/>
      <c r="D55" s="151"/>
      <c r="E55" s="152"/>
      <c r="F55" s="153"/>
      <c r="G55" s="55" t="s">
        <v>253</v>
      </c>
      <c r="H55" s="53"/>
      <c r="I55" s="22" t="s">
        <v>254</v>
      </c>
      <c r="J55" s="47">
        <v>115000</v>
      </c>
      <c r="K55" s="47">
        <f t="shared" si="1"/>
        <v>0</v>
      </c>
      <c r="L55" s="47">
        <v>115000</v>
      </c>
      <c r="M55" s="48" t="s">
        <v>251</v>
      </c>
      <c r="N55" s="47" t="s">
        <v>255</v>
      </c>
      <c r="O55" s="49" t="s">
        <v>96</v>
      </c>
      <c r="P55" s="49" t="s">
        <v>82</v>
      </c>
      <c r="Q55" s="49" t="s">
        <v>82</v>
      </c>
      <c r="R55" s="49" t="s">
        <v>8</v>
      </c>
      <c r="S55" s="50" t="s">
        <v>51</v>
      </c>
    </row>
    <row r="56" spans="1:19" s="38" customFormat="1" ht="24.75" customHeight="1">
      <c r="A56" s="166"/>
      <c r="B56" s="167"/>
      <c r="C56" s="168"/>
      <c r="D56" s="151"/>
      <c r="E56" s="152"/>
      <c r="F56" s="153"/>
      <c r="G56" s="39">
        <v>1010</v>
      </c>
      <c r="H56" s="137" t="s">
        <v>46</v>
      </c>
      <c r="I56" s="138"/>
      <c r="J56" s="34">
        <f>J57</f>
        <v>28750</v>
      </c>
      <c r="K56" s="34">
        <f>K57</f>
        <v>0</v>
      </c>
      <c r="L56" s="34">
        <f>L57</f>
        <v>28750</v>
      </c>
      <c r="M56" s="35"/>
      <c r="N56" s="34"/>
      <c r="O56" s="35"/>
      <c r="P56" s="35"/>
      <c r="Q56" s="35"/>
      <c r="R56" s="36" t="s">
        <v>8</v>
      </c>
      <c r="S56" s="37" t="s">
        <v>51</v>
      </c>
    </row>
    <row r="57" spans="1:19" s="12" customFormat="1" ht="24.75" customHeight="1">
      <c r="A57" s="166"/>
      <c r="B57" s="167"/>
      <c r="C57" s="168"/>
      <c r="D57" s="154"/>
      <c r="E57" s="146"/>
      <c r="F57" s="147"/>
      <c r="G57" s="55" t="s">
        <v>20</v>
      </c>
      <c r="H57" s="53"/>
      <c r="I57" s="22" t="s">
        <v>48</v>
      </c>
      <c r="J57" s="47">
        <v>28750</v>
      </c>
      <c r="K57" s="47">
        <f t="shared" si="1"/>
        <v>0</v>
      </c>
      <c r="L57" s="47">
        <v>28750</v>
      </c>
      <c r="M57" s="48" t="s">
        <v>256</v>
      </c>
      <c r="N57" s="47" t="s">
        <v>61</v>
      </c>
      <c r="O57" s="49" t="s">
        <v>182</v>
      </c>
      <c r="P57" s="49" t="s">
        <v>237</v>
      </c>
      <c r="Q57" s="49" t="s">
        <v>237</v>
      </c>
      <c r="R57" s="49" t="s">
        <v>8</v>
      </c>
      <c r="S57" s="50" t="s">
        <v>51</v>
      </c>
    </row>
    <row r="58" spans="1:19" s="38" customFormat="1" ht="27.75" customHeight="1">
      <c r="A58" s="166"/>
      <c r="B58" s="167"/>
      <c r="C58" s="168"/>
      <c r="D58" s="148" t="s">
        <v>123</v>
      </c>
      <c r="E58" s="149"/>
      <c r="F58" s="150"/>
      <c r="G58" s="96">
        <v>1007</v>
      </c>
      <c r="H58" s="161" t="s">
        <v>222</v>
      </c>
      <c r="I58" s="162"/>
      <c r="J58" s="62">
        <f>J59</f>
        <v>880000</v>
      </c>
      <c r="K58" s="62">
        <f>K59</f>
        <v>0</v>
      </c>
      <c r="L58" s="62">
        <f>L59</f>
        <v>880000</v>
      </c>
      <c r="M58" s="63"/>
      <c r="N58" s="62"/>
      <c r="O58" s="63"/>
      <c r="P58" s="63"/>
      <c r="Q58" s="63"/>
      <c r="R58" s="41" t="s">
        <v>8</v>
      </c>
      <c r="S58" s="42" t="s">
        <v>51</v>
      </c>
    </row>
    <row r="59" spans="1:19" s="38" customFormat="1" ht="24.75" customHeight="1">
      <c r="A59" s="166"/>
      <c r="B59" s="167"/>
      <c r="C59" s="168"/>
      <c r="D59" s="151"/>
      <c r="E59" s="152"/>
      <c r="F59" s="153"/>
      <c r="G59" s="60" t="s">
        <v>223</v>
      </c>
      <c r="H59" s="53"/>
      <c r="I59" s="22" t="s">
        <v>224</v>
      </c>
      <c r="J59" s="47">
        <v>880000</v>
      </c>
      <c r="K59" s="47">
        <f t="shared" si="1"/>
        <v>0</v>
      </c>
      <c r="L59" s="47">
        <v>880000</v>
      </c>
      <c r="M59" s="48" t="s">
        <v>133</v>
      </c>
      <c r="N59" s="47" t="s">
        <v>238</v>
      </c>
      <c r="O59" s="49" t="s">
        <v>96</v>
      </c>
      <c r="P59" s="49" t="s">
        <v>73</v>
      </c>
      <c r="Q59" s="49" t="s">
        <v>73</v>
      </c>
      <c r="R59" s="49" t="s">
        <v>8</v>
      </c>
      <c r="S59" s="50" t="s">
        <v>51</v>
      </c>
    </row>
    <row r="60" spans="1:19" s="38" customFormat="1" ht="27.75" customHeight="1">
      <c r="A60" s="166"/>
      <c r="B60" s="167"/>
      <c r="C60" s="168"/>
      <c r="D60" s="151"/>
      <c r="E60" s="152"/>
      <c r="F60" s="153"/>
      <c r="G60" s="96">
        <v>1012</v>
      </c>
      <c r="H60" s="70" t="s">
        <v>50</v>
      </c>
      <c r="I60" s="61"/>
      <c r="J60" s="62">
        <f>J61</f>
        <v>572050</v>
      </c>
      <c r="K60" s="62">
        <f>K61</f>
        <v>0</v>
      </c>
      <c r="L60" s="62">
        <f>L61</f>
        <v>572050</v>
      </c>
      <c r="M60" s="63"/>
      <c r="N60" s="62"/>
      <c r="O60" s="63"/>
      <c r="P60" s="63"/>
      <c r="Q60" s="63"/>
      <c r="R60" s="41" t="s">
        <v>8</v>
      </c>
      <c r="S60" s="42" t="s">
        <v>51</v>
      </c>
    </row>
    <row r="61" spans="1:19" s="38" customFormat="1" ht="24.75" customHeight="1">
      <c r="A61" s="166"/>
      <c r="B61" s="167"/>
      <c r="C61" s="168"/>
      <c r="D61" s="151"/>
      <c r="E61" s="152"/>
      <c r="F61" s="153"/>
      <c r="G61" s="54" t="s">
        <v>107</v>
      </c>
      <c r="H61" s="45"/>
      <c r="I61" s="91" t="s">
        <v>157</v>
      </c>
      <c r="J61" s="47">
        <v>572050</v>
      </c>
      <c r="K61" s="47">
        <f t="shared" si="1"/>
        <v>0</v>
      </c>
      <c r="L61" s="47">
        <v>572050</v>
      </c>
      <c r="M61" s="48" t="s">
        <v>134</v>
      </c>
      <c r="N61" s="47" t="s">
        <v>189</v>
      </c>
      <c r="O61" s="49" t="s">
        <v>75</v>
      </c>
      <c r="P61" s="49" t="s">
        <v>80</v>
      </c>
      <c r="Q61" s="49" t="s">
        <v>80</v>
      </c>
      <c r="R61" s="49" t="s">
        <v>8</v>
      </c>
      <c r="S61" s="50" t="s">
        <v>51</v>
      </c>
    </row>
    <row r="62" spans="1:19" s="38" customFormat="1" ht="27.75" customHeight="1">
      <c r="A62" s="166"/>
      <c r="B62" s="167"/>
      <c r="C62" s="168"/>
      <c r="D62" s="151"/>
      <c r="E62" s="152"/>
      <c r="F62" s="153"/>
      <c r="G62" s="96">
        <v>1014</v>
      </c>
      <c r="H62" s="70" t="s">
        <v>34</v>
      </c>
      <c r="I62" s="61"/>
      <c r="J62" s="62">
        <f>J64+J63</f>
        <v>757700</v>
      </c>
      <c r="K62" s="62">
        <f>K64+K63</f>
        <v>0</v>
      </c>
      <c r="L62" s="62">
        <f>L64+L63</f>
        <v>757700</v>
      </c>
      <c r="M62" s="63"/>
      <c r="N62" s="62"/>
      <c r="O62" s="63"/>
      <c r="P62" s="63"/>
      <c r="Q62" s="63"/>
      <c r="R62" s="41" t="s">
        <v>0</v>
      </c>
      <c r="S62" s="42" t="s">
        <v>87</v>
      </c>
    </row>
    <row r="63" spans="1:19" s="38" customFormat="1" ht="24.75" customHeight="1">
      <c r="A63" s="166"/>
      <c r="B63" s="167"/>
      <c r="C63" s="168"/>
      <c r="D63" s="151"/>
      <c r="E63" s="152"/>
      <c r="F63" s="153"/>
      <c r="G63" s="54" t="s">
        <v>179</v>
      </c>
      <c r="H63" s="45"/>
      <c r="I63" s="91" t="s">
        <v>180</v>
      </c>
      <c r="J63" s="47">
        <v>20000</v>
      </c>
      <c r="K63" s="47">
        <f t="shared" si="1"/>
        <v>0</v>
      </c>
      <c r="L63" s="47">
        <v>20000</v>
      </c>
      <c r="M63" s="48" t="s">
        <v>135</v>
      </c>
      <c r="N63" s="47" t="s">
        <v>184</v>
      </c>
      <c r="O63" s="49" t="s">
        <v>185</v>
      </c>
      <c r="P63" s="49" t="s">
        <v>182</v>
      </c>
      <c r="Q63" s="49" t="s">
        <v>182</v>
      </c>
      <c r="R63" s="49" t="s">
        <v>0</v>
      </c>
      <c r="S63" s="50" t="s">
        <v>87</v>
      </c>
    </row>
    <row r="64" spans="1:19" s="38" customFormat="1" ht="24.75" customHeight="1">
      <c r="A64" s="169"/>
      <c r="B64" s="170"/>
      <c r="C64" s="171"/>
      <c r="D64" s="154"/>
      <c r="E64" s="146"/>
      <c r="F64" s="147"/>
      <c r="G64" s="54" t="s">
        <v>246</v>
      </c>
      <c r="H64" s="45"/>
      <c r="I64" s="91" t="s">
        <v>247</v>
      </c>
      <c r="J64" s="47">
        <v>737700</v>
      </c>
      <c r="K64" s="47">
        <f t="shared" si="1"/>
        <v>0</v>
      </c>
      <c r="L64" s="47">
        <v>737700</v>
      </c>
      <c r="M64" s="48" t="s">
        <v>136</v>
      </c>
      <c r="N64" s="47" t="s">
        <v>116</v>
      </c>
      <c r="O64" s="49" t="s">
        <v>96</v>
      </c>
      <c r="P64" s="49" t="s">
        <v>79</v>
      </c>
      <c r="Q64" s="49" t="s">
        <v>79</v>
      </c>
      <c r="R64" s="49" t="s">
        <v>0</v>
      </c>
      <c r="S64" s="50" t="s">
        <v>87</v>
      </c>
    </row>
    <row r="65" spans="1:19" s="120" customFormat="1" ht="9.75">
      <c r="A65" s="93"/>
      <c r="B65" s="93"/>
      <c r="C65" s="93"/>
      <c r="D65" s="93"/>
      <c r="E65" s="93"/>
      <c r="F65" s="93"/>
      <c r="G65" s="116"/>
      <c r="H65" s="116"/>
      <c r="I65" s="98"/>
      <c r="J65" s="117"/>
      <c r="K65" s="117"/>
      <c r="L65" s="117"/>
      <c r="M65" s="118"/>
      <c r="N65" s="117"/>
      <c r="O65" s="119"/>
      <c r="P65" s="119"/>
      <c r="Q65" s="119"/>
      <c r="R65" s="119"/>
      <c r="S65" s="119"/>
    </row>
    <row r="66" spans="1:19" s="120" customFormat="1" ht="10.5" thickBot="1">
      <c r="A66" s="93"/>
      <c r="B66" s="93"/>
      <c r="C66" s="93"/>
      <c r="D66" s="93"/>
      <c r="E66" s="93"/>
      <c r="F66" s="93"/>
      <c r="G66" s="116"/>
      <c r="H66" s="116"/>
      <c r="I66" s="98"/>
      <c r="J66" s="117"/>
      <c r="K66" s="117"/>
      <c r="L66" s="117"/>
      <c r="M66" s="118"/>
      <c r="N66" s="117"/>
      <c r="O66" s="119"/>
      <c r="P66" s="119"/>
      <c r="Q66" s="119"/>
      <c r="R66" s="119"/>
      <c r="S66" s="119"/>
    </row>
    <row r="67" spans="1:19" s="12" customFormat="1" ht="37.5" customHeight="1" thickBot="1">
      <c r="A67" s="160" t="s">
        <v>206</v>
      </c>
      <c r="B67" s="140"/>
      <c r="C67" s="157"/>
      <c r="D67" s="140" t="s">
        <v>209</v>
      </c>
      <c r="E67" s="140"/>
      <c r="F67" s="157"/>
      <c r="G67" s="115" t="s">
        <v>207</v>
      </c>
      <c r="H67" s="142" t="s">
        <v>30</v>
      </c>
      <c r="I67" s="143"/>
      <c r="J67" s="115" t="s">
        <v>261</v>
      </c>
      <c r="K67" s="115" t="s">
        <v>242</v>
      </c>
      <c r="L67" s="115" t="s">
        <v>243</v>
      </c>
      <c r="M67" s="142" t="s">
        <v>31</v>
      </c>
      <c r="N67" s="143"/>
      <c r="O67" s="115" t="s">
        <v>244</v>
      </c>
      <c r="P67" s="115" t="s">
        <v>214</v>
      </c>
      <c r="Q67" s="115" t="s">
        <v>245</v>
      </c>
      <c r="R67" s="140" t="s">
        <v>208</v>
      </c>
      <c r="S67" s="141"/>
    </row>
    <row r="68" spans="1:19" s="38" customFormat="1" ht="49.5" customHeight="1">
      <c r="A68" s="163" t="s">
        <v>120</v>
      </c>
      <c r="B68" s="164"/>
      <c r="C68" s="165"/>
      <c r="D68" s="172" t="s">
        <v>225</v>
      </c>
      <c r="E68" s="144"/>
      <c r="F68" s="145"/>
      <c r="G68" s="71">
        <v>1014</v>
      </c>
      <c r="H68" s="70" t="s">
        <v>34</v>
      </c>
      <c r="I68" s="61"/>
      <c r="J68" s="62">
        <f>J69+J70+J72+J71</f>
        <v>630000</v>
      </c>
      <c r="K68" s="62">
        <f>K69+K70+K72+K71</f>
        <v>0</v>
      </c>
      <c r="L68" s="62">
        <f>L69+L70+L72+L71</f>
        <v>630000</v>
      </c>
      <c r="M68" s="63"/>
      <c r="N68" s="62"/>
      <c r="O68" s="63"/>
      <c r="P68" s="63"/>
      <c r="Q68" s="63"/>
      <c r="R68" s="41" t="s">
        <v>8</v>
      </c>
      <c r="S68" s="42" t="s">
        <v>51</v>
      </c>
    </row>
    <row r="69" spans="1:19" s="38" customFormat="1" ht="34.5" customHeight="1">
      <c r="A69" s="166"/>
      <c r="B69" s="167"/>
      <c r="C69" s="168"/>
      <c r="D69" s="151"/>
      <c r="E69" s="152"/>
      <c r="F69" s="153"/>
      <c r="G69" s="54" t="s">
        <v>4</v>
      </c>
      <c r="H69" s="45"/>
      <c r="I69" s="91" t="s">
        <v>158</v>
      </c>
      <c r="J69" s="47">
        <v>250000</v>
      </c>
      <c r="K69" s="47">
        <f aca="true" t="shared" si="2" ref="K69:K78">L69-J69</f>
        <v>0</v>
      </c>
      <c r="L69" s="47">
        <v>250000</v>
      </c>
      <c r="M69" s="48" t="s">
        <v>163</v>
      </c>
      <c r="N69" s="47" t="s">
        <v>71</v>
      </c>
      <c r="O69" s="49" t="s">
        <v>82</v>
      </c>
      <c r="P69" s="49" t="s">
        <v>234</v>
      </c>
      <c r="Q69" s="49" t="s">
        <v>234</v>
      </c>
      <c r="R69" s="49" t="s">
        <v>8</v>
      </c>
      <c r="S69" s="50" t="s">
        <v>51</v>
      </c>
    </row>
    <row r="70" spans="1:19" s="38" customFormat="1" ht="34.5" customHeight="1">
      <c r="A70" s="166"/>
      <c r="B70" s="167"/>
      <c r="C70" s="168"/>
      <c r="D70" s="151"/>
      <c r="E70" s="152"/>
      <c r="F70" s="153"/>
      <c r="G70" s="54" t="s">
        <v>23</v>
      </c>
      <c r="H70" s="45"/>
      <c r="I70" s="91" t="s">
        <v>204</v>
      </c>
      <c r="J70" s="47">
        <v>20000</v>
      </c>
      <c r="K70" s="47">
        <f t="shared" si="2"/>
        <v>0</v>
      </c>
      <c r="L70" s="47">
        <v>20000</v>
      </c>
      <c r="M70" s="48" t="s">
        <v>178</v>
      </c>
      <c r="N70" s="47" t="s">
        <v>116</v>
      </c>
      <c r="O70" s="49" t="s">
        <v>78</v>
      </c>
      <c r="P70" s="49" t="s">
        <v>263</v>
      </c>
      <c r="Q70" s="49" t="s">
        <v>263</v>
      </c>
      <c r="R70" s="49" t="s">
        <v>8</v>
      </c>
      <c r="S70" s="50" t="s">
        <v>51</v>
      </c>
    </row>
    <row r="71" spans="1:19" s="38" customFormat="1" ht="34.5" customHeight="1">
      <c r="A71" s="166"/>
      <c r="B71" s="167"/>
      <c r="C71" s="168"/>
      <c r="D71" s="151"/>
      <c r="E71" s="152"/>
      <c r="F71" s="153"/>
      <c r="G71" s="54" t="s">
        <v>109</v>
      </c>
      <c r="H71" s="45"/>
      <c r="I71" s="91" t="s">
        <v>110</v>
      </c>
      <c r="J71" s="47">
        <v>150000</v>
      </c>
      <c r="K71" s="47">
        <f t="shared" si="2"/>
        <v>0</v>
      </c>
      <c r="L71" s="47">
        <v>150000</v>
      </c>
      <c r="M71" s="48" t="s">
        <v>201</v>
      </c>
      <c r="N71" s="47" t="s">
        <v>116</v>
      </c>
      <c r="O71" s="49" t="s">
        <v>115</v>
      </c>
      <c r="P71" s="49" t="s">
        <v>78</v>
      </c>
      <c r="Q71" s="49" t="s">
        <v>78</v>
      </c>
      <c r="R71" s="49" t="s">
        <v>8</v>
      </c>
      <c r="S71" s="50" t="s">
        <v>51</v>
      </c>
    </row>
    <row r="72" spans="1:19" s="38" customFormat="1" ht="34.5" customHeight="1">
      <c r="A72" s="166"/>
      <c r="B72" s="167"/>
      <c r="C72" s="168"/>
      <c r="D72" s="151"/>
      <c r="E72" s="152"/>
      <c r="F72" s="153"/>
      <c r="G72" s="54" t="s">
        <v>175</v>
      </c>
      <c r="H72" s="45"/>
      <c r="I72" s="91" t="s">
        <v>197</v>
      </c>
      <c r="J72" s="47">
        <v>210000</v>
      </c>
      <c r="K72" s="47">
        <f t="shared" si="2"/>
        <v>0</v>
      </c>
      <c r="L72" s="47">
        <v>210000</v>
      </c>
      <c r="M72" s="48" t="s">
        <v>137</v>
      </c>
      <c r="N72" s="47" t="s">
        <v>116</v>
      </c>
      <c r="O72" s="49" t="s">
        <v>190</v>
      </c>
      <c r="P72" s="49" t="s">
        <v>78</v>
      </c>
      <c r="Q72" s="49" t="s">
        <v>78</v>
      </c>
      <c r="R72" s="49" t="s">
        <v>8</v>
      </c>
      <c r="S72" s="50" t="s">
        <v>51</v>
      </c>
    </row>
    <row r="73" spans="1:19" s="38" customFormat="1" ht="49.5" customHeight="1">
      <c r="A73" s="166"/>
      <c r="B73" s="167"/>
      <c r="C73" s="168"/>
      <c r="D73" s="151"/>
      <c r="E73" s="152"/>
      <c r="F73" s="153"/>
      <c r="G73" s="71">
        <v>1020</v>
      </c>
      <c r="H73" s="72" t="s">
        <v>102</v>
      </c>
      <c r="I73" s="61"/>
      <c r="J73" s="62">
        <f>J74+J76+J78+J77+J75</f>
        <v>7577100</v>
      </c>
      <c r="K73" s="62">
        <f>K74+K76+K78+K77+K75</f>
        <v>0</v>
      </c>
      <c r="L73" s="62">
        <f>L74+L76+L78+L77+L75</f>
        <v>7577100</v>
      </c>
      <c r="M73" s="63"/>
      <c r="N73" s="62"/>
      <c r="O73" s="63"/>
      <c r="P73" s="63"/>
      <c r="Q73" s="63"/>
      <c r="R73" s="41" t="s">
        <v>8</v>
      </c>
      <c r="S73" s="42" t="s">
        <v>51</v>
      </c>
    </row>
    <row r="74" spans="1:19" s="21" customFormat="1" ht="37.5" customHeight="1">
      <c r="A74" s="166"/>
      <c r="B74" s="167"/>
      <c r="C74" s="168"/>
      <c r="D74" s="151"/>
      <c r="E74" s="152"/>
      <c r="F74" s="153"/>
      <c r="G74" s="44" t="s">
        <v>90</v>
      </c>
      <c r="H74" s="46"/>
      <c r="I74" s="46" t="s">
        <v>205</v>
      </c>
      <c r="J74" s="47">
        <v>6949350</v>
      </c>
      <c r="K74" s="47">
        <f t="shared" si="2"/>
        <v>0</v>
      </c>
      <c r="L74" s="47">
        <v>6949350</v>
      </c>
      <c r="M74" s="48" t="s">
        <v>138</v>
      </c>
      <c r="N74" s="47" t="s">
        <v>95</v>
      </c>
      <c r="O74" s="49" t="s">
        <v>115</v>
      </c>
      <c r="P74" s="49" t="s">
        <v>73</v>
      </c>
      <c r="Q74" s="49" t="s">
        <v>73</v>
      </c>
      <c r="R74" s="49" t="s">
        <v>8</v>
      </c>
      <c r="S74" s="50" t="s">
        <v>51</v>
      </c>
    </row>
    <row r="75" spans="1:19" s="21" customFormat="1" ht="39.75" customHeight="1">
      <c r="A75" s="166"/>
      <c r="B75" s="167"/>
      <c r="C75" s="168"/>
      <c r="D75" s="151"/>
      <c r="E75" s="152"/>
      <c r="F75" s="153"/>
      <c r="G75" s="60" t="s">
        <v>200</v>
      </c>
      <c r="H75" s="53"/>
      <c r="I75" s="98" t="s">
        <v>194</v>
      </c>
      <c r="J75" s="85">
        <v>154000</v>
      </c>
      <c r="K75" s="47">
        <f t="shared" si="2"/>
        <v>0</v>
      </c>
      <c r="L75" s="85">
        <v>154000</v>
      </c>
      <c r="M75" s="48" t="s">
        <v>139</v>
      </c>
      <c r="N75" s="22" t="s">
        <v>195</v>
      </c>
      <c r="O75" s="49" t="s">
        <v>183</v>
      </c>
      <c r="P75" s="49" t="s">
        <v>115</v>
      </c>
      <c r="Q75" s="49" t="s">
        <v>115</v>
      </c>
      <c r="R75" s="49" t="s">
        <v>8</v>
      </c>
      <c r="S75" s="50" t="s">
        <v>51</v>
      </c>
    </row>
    <row r="76" spans="1:19" s="38" customFormat="1" ht="37.5" customHeight="1">
      <c r="A76" s="166"/>
      <c r="B76" s="167"/>
      <c r="C76" s="168"/>
      <c r="D76" s="151"/>
      <c r="E76" s="152"/>
      <c r="F76" s="153"/>
      <c r="G76" s="44" t="s">
        <v>22</v>
      </c>
      <c r="H76" s="45"/>
      <c r="I76" s="46" t="s">
        <v>196</v>
      </c>
      <c r="J76" s="47">
        <v>20000</v>
      </c>
      <c r="K76" s="47">
        <f t="shared" si="2"/>
        <v>0</v>
      </c>
      <c r="L76" s="47">
        <v>20000</v>
      </c>
      <c r="M76" s="48" t="s">
        <v>164</v>
      </c>
      <c r="N76" s="47" t="s">
        <v>71</v>
      </c>
      <c r="O76" s="49" t="s">
        <v>181</v>
      </c>
      <c r="P76" s="49" t="s">
        <v>232</v>
      </c>
      <c r="Q76" s="49" t="s">
        <v>232</v>
      </c>
      <c r="R76" s="49" t="s">
        <v>8</v>
      </c>
      <c r="S76" s="50" t="s">
        <v>51</v>
      </c>
    </row>
    <row r="77" spans="1:19" s="21" customFormat="1" ht="37.5" customHeight="1">
      <c r="A77" s="166"/>
      <c r="B77" s="167"/>
      <c r="C77" s="168"/>
      <c r="D77" s="151"/>
      <c r="E77" s="152"/>
      <c r="F77" s="153"/>
      <c r="G77" s="73" t="s">
        <v>24</v>
      </c>
      <c r="H77" s="92"/>
      <c r="I77" s="22" t="s">
        <v>159</v>
      </c>
      <c r="J77" s="47">
        <v>267500</v>
      </c>
      <c r="K77" s="47">
        <f t="shared" si="2"/>
        <v>0</v>
      </c>
      <c r="L77" s="47">
        <v>267500</v>
      </c>
      <c r="M77" s="48" t="s">
        <v>169</v>
      </c>
      <c r="N77" s="47" t="s">
        <v>68</v>
      </c>
      <c r="O77" s="49" t="s">
        <v>72</v>
      </c>
      <c r="P77" s="49" t="s">
        <v>73</v>
      </c>
      <c r="Q77" s="49" t="s">
        <v>73</v>
      </c>
      <c r="R77" s="49" t="s">
        <v>8</v>
      </c>
      <c r="S77" s="50" t="s">
        <v>51</v>
      </c>
    </row>
    <row r="78" spans="1:19" s="21" customFormat="1" ht="37.5" customHeight="1">
      <c r="A78" s="169"/>
      <c r="B78" s="170"/>
      <c r="C78" s="171"/>
      <c r="D78" s="154"/>
      <c r="E78" s="146"/>
      <c r="F78" s="147"/>
      <c r="G78" s="44" t="s">
        <v>29</v>
      </c>
      <c r="H78" s="45"/>
      <c r="I78" s="91" t="s">
        <v>93</v>
      </c>
      <c r="J78" s="47">
        <v>186250</v>
      </c>
      <c r="K78" s="47">
        <f t="shared" si="2"/>
        <v>0</v>
      </c>
      <c r="L78" s="47">
        <v>186250</v>
      </c>
      <c r="M78" s="48" t="s">
        <v>257</v>
      </c>
      <c r="N78" s="47" t="s">
        <v>69</v>
      </c>
      <c r="O78" s="49" t="s">
        <v>75</v>
      </c>
      <c r="P78" s="49" t="s">
        <v>233</v>
      </c>
      <c r="Q78" s="49" t="s">
        <v>233</v>
      </c>
      <c r="R78" s="49" t="s">
        <v>8</v>
      </c>
      <c r="S78" s="50" t="s">
        <v>51</v>
      </c>
    </row>
    <row r="79" spans="1:19" s="21" customFormat="1" ht="9.75">
      <c r="A79" s="93"/>
      <c r="B79" s="93"/>
      <c r="C79" s="93"/>
      <c r="D79" s="87"/>
      <c r="E79" s="87"/>
      <c r="F79" s="87"/>
      <c r="G79" s="66"/>
      <c r="H79" s="66"/>
      <c r="I79" s="97"/>
      <c r="J79" s="67"/>
      <c r="K79" s="67"/>
      <c r="L79" s="67"/>
      <c r="M79" s="69"/>
      <c r="N79" s="67"/>
      <c r="O79" s="68"/>
      <c r="P79" s="68"/>
      <c r="Q79" s="68"/>
      <c r="R79" s="68"/>
      <c r="S79" s="68"/>
    </row>
    <row r="80" spans="1:19" s="21" customFormat="1" ht="10.5" thickBot="1">
      <c r="A80" s="93"/>
      <c r="B80" s="93"/>
      <c r="C80" s="93"/>
      <c r="D80" s="87"/>
      <c r="E80" s="87"/>
      <c r="F80" s="87"/>
      <c r="G80" s="66"/>
      <c r="H80" s="66"/>
      <c r="I80" s="97"/>
      <c r="J80" s="67"/>
      <c r="K80" s="67"/>
      <c r="L80" s="67"/>
      <c r="M80" s="69"/>
      <c r="N80" s="67"/>
      <c r="O80" s="68"/>
      <c r="P80" s="68"/>
      <c r="Q80" s="68"/>
      <c r="R80" s="68"/>
      <c r="S80" s="68"/>
    </row>
    <row r="81" spans="1:19" s="12" customFormat="1" ht="37.5" customHeight="1" thickBot="1">
      <c r="A81" s="160" t="s">
        <v>206</v>
      </c>
      <c r="B81" s="140"/>
      <c r="C81" s="157"/>
      <c r="D81" s="156" t="s">
        <v>209</v>
      </c>
      <c r="E81" s="140"/>
      <c r="F81" s="157"/>
      <c r="G81" s="115" t="s">
        <v>207</v>
      </c>
      <c r="H81" s="142" t="s">
        <v>30</v>
      </c>
      <c r="I81" s="143"/>
      <c r="J81" s="115" t="s">
        <v>261</v>
      </c>
      <c r="K81" s="115" t="s">
        <v>242</v>
      </c>
      <c r="L81" s="115" t="s">
        <v>243</v>
      </c>
      <c r="M81" s="142" t="s">
        <v>31</v>
      </c>
      <c r="N81" s="143"/>
      <c r="O81" s="115" t="s">
        <v>244</v>
      </c>
      <c r="P81" s="115" t="s">
        <v>214</v>
      </c>
      <c r="Q81" s="115" t="s">
        <v>245</v>
      </c>
      <c r="R81" s="140" t="s">
        <v>208</v>
      </c>
      <c r="S81" s="141"/>
    </row>
    <row r="82" spans="1:19" s="38" customFormat="1" ht="64.5" customHeight="1">
      <c r="A82" s="163" t="s">
        <v>120</v>
      </c>
      <c r="B82" s="164"/>
      <c r="C82" s="165"/>
      <c r="D82" s="144" t="s">
        <v>124</v>
      </c>
      <c r="E82" s="144"/>
      <c r="F82" s="145"/>
      <c r="G82" s="74">
        <v>1001</v>
      </c>
      <c r="H82" s="75" t="s">
        <v>40</v>
      </c>
      <c r="I82" s="76"/>
      <c r="J82" s="77">
        <f>J83</f>
        <v>536975</v>
      </c>
      <c r="K82" s="77">
        <f>K83</f>
        <v>0</v>
      </c>
      <c r="L82" s="77">
        <f>L83</f>
        <v>536975</v>
      </c>
      <c r="M82" s="78"/>
      <c r="N82" s="77"/>
      <c r="O82" s="78"/>
      <c r="P82" s="78"/>
      <c r="Q82" s="78"/>
      <c r="R82" s="79" t="s">
        <v>8</v>
      </c>
      <c r="S82" s="80" t="s">
        <v>51</v>
      </c>
    </row>
    <row r="83" spans="1:19" s="21" customFormat="1" ht="54.75" customHeight="1">
      <c r="A83" s="166"/>
      <c r="B83" s="167"/>
      <c r="C83" s="168"/>
      <c r="D83" s="146"/>
      <c r="E83" s="146"/>
      <c r="F83" s="147"/>
      <c r="G83" s="51" t="s">
        <v>26</v>
      </c>
      <c r="H83" s="52"/>
      <c r="I83" s="46" t="s">
        <v>42</v>
      </c>
      <c r="J83" s="47">
        <v>536975</v>
      </c>
      <c r="K83" s="47">
        <f aca="true" t="shared" si="3" ref="K83:K88">L83-J83</f>
        <v>0</v>
      </c>
      <c r="L83" s="47">
        <v>536975</v>
      </c>
      <c r="M83" s="48" t="s">
        <v>140</v>
      </c>
      <c r="N83" s="47" t="s">
        <v>64</v>
      </c>
      <c r="O83" s="49" t="s">
        <v>115</v>
      </c>
      <c r="P83" s="49" t="s">
        <v>94</v>
      </c>
      <c r="Q83" s="49" t="s">
        <v>94</v>
      </c>
      <c r="R83" s="49" t="s">
        <v>8</v>
      </c>
      <c r="S83" s="50" t="s">
        <v>51</v>
      </c>
    </row>
    <row r="84" spans="1:19" s="21" customFormat="1" ht="64.5" customHeight="1">
      <c r="A84" s="166"/>
      <c r="B84" s="167"/>
      <c r="C84" s="168"/>
      <c r="D84" s="148" t="s">
        <v>125</v>
      </c>
      <c r="E84" s="149"/>
      <c r="F84" s="150"/>
      <c r="G84" s="39">
        <v>1001</v>
      </c>
      <c r="H84" s="31" t="s">
        <v>40</v>
      </c>
      <c r="I84" s="32"/>
      <c r="J84" s="34">
        <f>J85</f>
        <v>50000</v>
      </c>
      <c r="K84" s="34">
        <f>K85</f>
        <v>0</v>
      </c>
      <c r="L84" s="34">
        <f>L85</f>
        <v>50000</v>
      </c>
      <c r="M84" s="35"/>
      <c r="N84" s="34"/>
      <c r="O84" s="35"/>
      <c r="P84" s="35"/>
      <c r="Q84" s="35"/>
      <c r="R84" s="36" t="s">
        <v>8</v>
      </c>
      <c r="S84" s="37" t="s">
        <v>51</v>
      </c>
    </row>
    <row r="85" spans="1:19" s="21" customFormat="1" ht="54.75" customHeight="1">
      <c r="A85" s="166"/>
      <c r="B85" s="167"/>
      <c r="C85" s="168"/>
      <c r="D85" s="154"/>
      <c r="E85" s="146"/>
      <c r="F85" s="147"/>
      <c r="G85" s="44" t="s">
        <v>6</v>
      </c>
      <c r="H85" s="45"/>
      <c r="I85" s="46" t="s">
        <v>41</v>
      </c>
      <c r="J85" s="47">
        <v>50000</v>
      </c>
      <c r="K85" s="47">
        <f t="shared" si="3"/>
        <v>0</v>
      </c>
      <c r="L85" s="47">
        <v>50000</v>
      </c>
      <c r="M85" s="48" t="s">
        <v>141</v>
      </c>
      <c r="N85" s="47" t="s">
        <v>85</v>
      </c>
      <c r="O85" s="49" t="s">
        <v>81</v>
      </c>
      <c r="P85" s="49" t="s">
        <v>227</v>
      </c>
      <c r="Q85" s="49" t="s">
        <v>227</v>
      </c>
      <c r="R85" s="49" t="s">
        <v>8</v>
      </c>
      <c r="S85" s="50" t="s">
        <v>51</v>
      </c>
    </row>
    <row r="86" spans="1:19" s="21" customFormat="1" ht="69.75" customHeight="1">
      <c r="A86" s="166"/>
      <c r="B86" s="167"/>
      <c r="C86" s="168"/>
      <c r="D86" s="152" t="s">
        <v>126</v>
      </c>
      <c r="E86" s="152"/>
      <c r="F86" s="153"/>
      <c r="G86" s="96">
        <v>1009</v>
      </c>
      <c r="H86" s="72" t="s">
        <v>44</v>
      </c>
      <c r="I86" s="61"/>
      <c r="J86" s="62">
        <f>J87+J88</f>
        <v>7599530</v>
      </c>
      <c r="K86" s="62">
        <f>K87+K88</f>
        <v>0</v>
      </c>
      <c r="L86" s="62">
        <f>L87+L88</f>
        <v>7599530</v>
      </c>
      <c r="M86" s="63"/>
      <c r="N86" s="62"/>
      <c r="O86" s="63"/>
      <c r="P86" s="63"/>
      <c r="Q86" s="63"/>
      <c r="R86" s="41" t="s">
        <v>8</v>
      </c>
      <c r="S86" s="42" t="s">
        <v>51</v>
      </c>
    </row>
    <row r="87" spans="1:19" s="21" customFormat="1" ht="60" customHeight="1">
      <c r="A87" s="166"/>
      <c r="B87" s="167"/>
      <c r="C87" s="168"/>
      <c r="D87" s="152"/>
      <c r="E87" s="152"/>
      <c r="F87" s="153"/>
      <c r="G87" s="60" t="s">
        <v>15</v>
      </c>
      <c r="H87" s="53"/>
      <c r="I87" s="90" t="s">
        <v>45</v>
      </c>
      <c r="J87" s="47">
        <v>6379530</v>
      </c>
      <c r="K87" s="47">
        <f t="shared" si="3"/>
        <v>0</v>
      </c>
      <c r="L87" s="47">
        <v>6379530</v>
      </c>
      <c r="M87" s="48" t="s">
        <v>142</v>
      </c>
      <c r="N87" s="47" t="s">
        <v>60</v>
      </c>
      <c r="O87" s="49" t="s">
        <v>80</v>
      </c>
      <c r="P87" s="49" t="s">
        <v>82</v>
      </c>
      <c r="Q87" s="49" t="s">
        <v>82</v>
      </c>
      <c r="R87" s="49" t="s">
        <v>8</v>
      </c>
      <c r="S87" s="50" t="s">
        <v>51</v>
      </c>
    </row>
    <row r="88" spans="1:19" s="21" customFormat="1" ht="60" customHeight="1">
      <c r="A88" s="169"/>
      <c r="B88" s="170"/>
      <c r="C88" s="171"/>
      <c r="D88" s="146"/>
      <c r="E88" s="146"/>
      <c r="F88" s="147"/>
      <c r="G88" s="54" t="s">
        <v>7</v>
      </c>
      <c r="H88" s="45"/>
      <c r="I88" s="91" t="s">
        <v>177</v>
      </c>
      <c r="J88" s="47">
        <v>1220000</v>
      </c>
      <c r="K88" s="47">
        <f t="shared" si="3"/>
        <v>0</v>
      </c>
      <c r="L88" s="47">
        <v>1220000</v>
      </c>
      <c r="M88" s="48" t="s">
        <v>143</v>
      </c>
      <c r="N88" s="59" t="s">
        <v>198</v>
      </c>
      <c r="O88" s="49" t="s">
        <v>115</v>
      </c>
      <c r="P88" s="49" t="s">
        <v>80</v>
      </c>
      <c r="Q88" s="49" t="s">
        <v>80</v>
      </c>
      <c r="R88" s="49" t="s">
        <v>8</v>
      </c>
      <c r="S88" s="50" t="s">
        <v>51</v>
      </c>
    </row>
    <row r="89" spans="1:19" s="21" customFormat="1" ht="10.5" customHeight="1">
      <c r="A89" s="93"/>
      <c r="B89" s="93"/>
      <c r="C89" s="93"/>
      <c r="D89" s="87"/>
      <c r="E89" s="87"/>
      <c r="F89" s="87"/>
      <c r="G89" s="66"/>
      <c r="H89" s="66"/>
      <c r="I89" s="97"/>
      <c r="J89" s="67"/>
      <c r="K89" s="67"/>
      <c r="L89" s="67"/>
      <c r="M89" s="69"/>
      <c r="N89" s="67"/>
      <c r="O89" s="68"/>
      <c r="P89" s="68"/>
      <c r="Q89" s="68"/>
      <c r="R89" s="68"/>
      <c r="S89" s="68"/>
    </row>
    <row r="90" spans="1:19" s="21" customFormat="1" ht="10.5" customHeight="1" thickBot="1">
      <c r="A90" s="93"/>
      <c r="B90" s="93"/>
      <c r="C90" s="93"/>
      <c r="D90" s="87"/>
      <c r="E90" s="87"/>
      <c r="F90" s="87"/>
      <c r="G90" s="66"/>
      <c r="H90" s="66"/>
      <c r="I90" s="97"/>
      <c r="J90" s="67"/>
      <c r="K90" s="67"/>
      <c r="L90" s="67"/>
      <c r="M90" s="69"/>
      <c r="N90" s="67"/>
      <c r="O90" s="68"/>
      <c r="P90" s="68"/>
      <c r="Q90" s="68"/>
      <c r="R90" s="68"/>
      <c r="S90" s="68"/>
    </row>
    <row r="91" spans="1:19" s="12" customFormat="1" ht="37.5" customHeight="1" thickBot="1">
      <c r="A91" s="160" t="s">
        <v>206</v>
      </c>
      <c r="B91" s="140"/>
      <c r="C91" s="157"/>
      <c r="D91" s="156" t="s">
        <v>209</v>
      </c>
      <c r="E91" s="140"/>
      <c r="F91" s="157"/>
      <c r="G91" s="115" t="s">
        <v>207</v>
      </c>
      <c r="H91" s="142" t="s">
        <v>30</v>
      </c>
      <c r="I91" s="143"/>
      <c r="J91" s="115" t="s">
        <v>261</v>
      </c>
      <c r="K91" s="115" t="s">
        <v>242</v>
      </c>
      <c r="L91" s="115" t="s">
        <v>243</v>
      </c>
      <c r="M91" s="142" t="s">
        <v>31</v>
      </c>
      <c r="N91" s="143"/>
      <c r="O91" s="115" t="s">
        <v>244</v>
      </c>
      <c r="P91" s="115" t="s">
        <v>214</v>
      </c>
      <c r="Q91" s="115" t="s">
        <v>245</v>
      </c>
      <c r="R91" s="140" t="s">
        <v>208</v>
      </c>
      <c r="S91" s="141"/>
    </row>
    <row r="92" spans="1:19" s="38" customFormat="1" ht="49.5" customHeight="1">
      <c r="A92" s="163" t="s">
        <v>127</v>
      </c>
      <c r="B92" s="164"/>
      <c r="C92" s="165"/>
      <c r="D92" s="172" t="s">
        <v>151</v>
      </c>
      <c r="E92" s="144"/>
      <c r="F92" s="145"/>
      <c r="G92" s="102" t="s">
        <v>92</v>
      </c>
      <c r="H92" s="95" t="s">
        <v>52</v>
      </c>
      <c r="I92" s="99"/>
      <c r="J92" s="100">
        <f>J93</f>
        <v>300000</v>
      </c>
      <c r="K92" s="100">
        <f>K93</f>
        <v>0</v>
      </c>
      <c r="L92" s="100">
        <f>L93</f>
        <v>300000</v>
      </c>
      <c r="M92" s="78"/>
      <c r="N92" s="77"/>
      <c r="O92" s="78"/>
      <c r="P92" s="78"/>
      <c r="Q92" s="78"/>
      <c r="R92" s="79" t="s">
        <v>0</v>
      </c>
      <c r="S92" s="80">
        <v>102</v>
      </c>
    </row>
    <row r="93" spans="1:19" s="38" customFormat="1" ht="45" customHeight="1">
      <c r="A93" s="166"/>
      <c r="B93" s="167"/>
      <c r="C93" s="168"/>
      <c r="D93" s="151"/>
      <c r="E93" s="152"/>
      <c r="F93" s="153"/>
      <c r="G93" s="55" t="s">
        <v>97</v>
      </c>
      <c r="H93" s="53"/>
      <c r="I93" s="90" t="s">
        <v>98</v>
      </c>
      <c r="J93" s="47">
        <v>300000</v>
      </c>
      <c r="K93" s="47">
        <f aca="true" t="shared" si="4" ref="K93:K100">L93-J93</f>
        <v>0</v>
      </c>
      <c r="L93" s="47">
        <v>300000</v>
      </c>
      <c r="M93" s="48" t="s">
        <v>111</v>
      </c>
      <c r="N93" s="59" t="s">
        <v>71</v>
      </c>
      <c r="O93" s="49" t="s">
        <v>82</v>
      </c>
      <c r="P93" s="49" t="s">
        <v>74</v>
      </c>
      <c r="Q93" s="49" t="s">
        <v>74</v>
      </c>
      <c r="R93" s="49" t="s">
        <v>0</v>
      </c>
      <c r="S93" s="50">
        <v>102</v>
      </c>
    </row>
    <row r="94" spans="1:19" s="38" customFormat="1" ht="49.5" customHeight="1">
      <c r="A94" s="166"/>
      <c r="B94" s="167"/>
      <c r="C94" s="168"/>
      <c r="D94" s="151"/>
      <c r="E94" s="152"/>
      <c r="F94" s="153"/>
      <c r="G94" s="39">
        <v>1001</v>
      </c>
      <c r="H94" s="31" t="s">
        <v>39</v>
      </c>
      <c r="I94" s="32"/>
      <c r="J94" s="34">
        <f>J95</f>
        <v>105000</v>
      </c>
      <c r="K94" s="34">
        <f>K95</f>
        <v>10000</v>
      </c>
      <c r="L94" s="34">
        <f>L95</f>
        <v>115000</v>
      </c>
      <c r="M94" s="35"/>
      <c r="N94" s="34"/>
      <c r="O94" s="35"/>
      <c r="P94" s="35"/>
      <c r="Q94" s="35"/>
      <c r="R94" s="36" t="s">
        <v>0</v>
      </c>
      <c r="S94" s="37" t="s">
        <v>87</v>
      </c>
    </row>
    <row r="95" spans="1:19" s="38" customFormat="1" ht="45" customHeight="1">
      <c r="A95" s="166"/>
      <c r="B95" s="167"/>
      <c r="C95" s="168"/>
      <c r="D95" s="151"/>
      <c r="E95" s="152"/>
      <c r="F95" s="153"/>
      <c r="G95" s="51" t="s">
        <v>1</v>
      </c>
      <c r="H95" s="52"/>
      <c r="I95" s="91" t="s">
        <v>38</v>
      </c>
      <c r="J95" s="47">
        <v>105000</v>
      </c>
      <c r="K95" s="47">
        <f t="shared" si="4"/>
        <v>10000</v>
      </c>
      <c r="L95" s="47">
        <v>115000</v>
      </c>
      <c r="M95" s="48" t="s">
        <v>215</v>
      </c>
      <c r="N95" s="59" t="s">
        <v>86</v>
      </c>
      <c r="O95" s="49" t="s">
        <v>210</v>
      </c>
      <c r="P95" s="49" t="s">
        <v>226</v>
      </c>
      <c r="Q95" s="49" t="s">
        <v>226</v>
      </c>
      <c r="R95" s="49" t="s">
        <v>0</v>
      </c>
      <c r="S95" s="50" t="s">
        <v>87</v>
      </c>
    </row>
    <row r="96" spans="1:19" s="38" customFormat="1" ht="49.5" customHeight="1">
      <c r="A96" s="166"/>
      <c r="B96" s="167"/>
      <c r="C96" s="168"/>
      <c r="D96" s="148" t="s">
        <v>128</v>
      </c>
      <c r="E96" s="149"/>
      <c r="F96" s="150"/>
      <c r="G96" s="39">
        <v>1010</v>
      </c>
      <c r="H96" s="137" t="s">
        <v>46</v>
      </c>
      <c r="I96" s="138"/>
      <c r="J96" s="34">
        <f>J97+J98</f>
        <v>852458</v>
      </c>
      <c r="K96" s="34">
        <f>K97+K98</f>
        <v>0</v>
      </c>
      <c r="L96" s="34">
        <f>L97+L98</f>
        <v>852458</v>
      </c>
      <c r="M96" s="35"/>
      <c r="N96" s="34"/>
      <c r="O96" s="35"/>
      <c r="P96" s="35"/>
      <c r="Q96" s="35"/>
      <c r="R96" s="36" t="s">
        <v>8</v>
      </c>
      <c r="S96" s="37" t="s">
        <v>51</v>
      </c>
    </row>
    <row r="97" spans="1:19" s="38" customFormat="1" ht="45" customHeight="1">
      <c r="A97" s="166"/>
      <c r="B97" s="167"/>
      <c r="C97" s="168"/>
      <c r="D97" s="151"/>
      <c r="E97" s="152"/>
      <c r="F97" s="153"/>
      <c r="G97" s="44" t="s">
        <v>16</v>
      </c>
      <c r="H97" s="45"/>
      <c r="I97" s="91" t="s">
        <v>84</v>
      </c>
      <c r="J97" s="47">
        <v>552458</v>
      </c>
      <c r="K97" s="47">
        <f t="shared" si="4"/>
        <v>0</v>
      </c>
      <c r="L97" s="47">
        <v>552458</v>
      </c>
      <c r="M97" s="48" t="s">
        <v>144</v>
      </c>
      <c r="N97" s="59" t="s">
        <v>112</v>
      </c>
      <c r="O97" s="49" t="s">
        <v>75</v>
      </c>
      <c r="P97" s="49" t="s">
        <v>77</v>
      </c>
      <c r="Q97" s="49" t="s">
        <v>77</v>
      </c>
      <c r="R97" s="49" t="s">
        <v>8</v>
      </c>
      <c r="S97" s="50" t="s">
        <v>51</v>
      </c>
    </row>
    <row r="98" spans="1:19" s="38" customFormat="1" ht="45" customHeight="1">
      <c r="A98" s="166"/>
      <c r="B98" s="167"/>
      <c r="C98" s="168"/>
      <c r="D98" s="151"/>
      <c r="E98" s="152"/>
      <c r="F98" s="153"/>
      <c r="G98" s="44" t="s">
        <v>27</v>
      </c>
      <c r="H98" s="45"/>
      <c r="I98" s="43" t="s">
        <v>176</v>
      </c>
      <c r="J98" s="47">
        <v>300000</v>
      </c>
      <c r="K98" s="47">
        <f t="shared" si="4"/>
        <v>0</v>
      </c>
      <c r="L98" s="47">
        <v>300000</v>
      </c>
      <c r="M98" s="64" t="s">
        <v>145</v>
      </c>
      <c r="N98" s="47" t="s">
        <v>62</v>
      </c>
      <c r="O98" s="49" t="s">
        <v>94</v>
      </c>
      <c r="P98" s="49" t="s">
        <v>181</v>
      </c>
      <c r="Q98" s="49" t="s">
        <v>181</v>
      </c>
      <c r="R98" s="49" t="s">
        <v>8</v>
      </c>
      <c r="S98" s="50" t="s">
        <v>51</v>
      </c>
    </row>
    <row r="99" spans="1:19" s="38" customFormat="1" ht="49.5" customHeight="1">
      <c r="A99" s="166"/>
      <c r="B99" s="167"/>
      <c r="C99" s="168"/>
      <c r="D99" s="151"/>
      <c r="E99" s="152"/>
      <c r="F99" s="153"/>
      <c r="G99" s="71">
        <v>1014</v>
      </c>
      <c r="H99" s="70" t="s">
        <v>34</v>
      </c>
      <c r="I99" s="61"/>
      <c r="J99" s="62">
        <f>J100</f>
        <v>65000</v>
      </c>
      <c r="K99" s="62">
        <f>K100</f>
        <v>0</v>
      </c>
      <c r="L99" s="62">
        <f>L100</f>
        <v>65000</v>
      </c>
      <c r="M99" s="63"/>
      <c r="N99" s="62"/>
      <c r="O99" s="63"/>
      <c r="P99" s="63"/>
      <c r="Q99" s="63"/>
      <c r="R99" s="41" t="s">
        <v>0</v>
      </c>
      <c r="S99" s="42" t="s">
        <v>155</v>
      </c>
    </row>
    <row r="100" spans="1:19" s="38" customFormat="1" ht="45" customHeight="1">
      <c r="A100" s="169"/>
      <c r="B100" s="170"/>
      <c r="C100" s="171"/>
      <c r="D100" s="154"/>
      <c r="E100" s="146"/>
      <c r="F100" s="147"/>
      <c r="G100" s="54" t="s">
        <v>3</v>
      </c>
      <c r="H100" s="45"/>
      <c r="I100" s="91" t="s">
        <v>35</v>
      </c>
      <c r="J100" s="47">
        <v>65000</v>
      </c>
      <c r="K100" s="47">
        <f t="shared" si="4"/>
        <v>0</v>
      </c>
      <c r="L100" s="47">
        <v>65000</v>
      </c>
      <c r="M100" s="48" t="s">
        <v>146</v>
      </c>
      <c r="N100" s="59" t="s">
        <v>267</v>
      </c>
      <c r="O100" s="89" t="s">
        <v>268</v>
      </c>
      <c r="P100" s="89" t="s">
        <v>269</v>
      </c>
      <c r="Q100" s="89" t="s">
        <v>269</v>
      </c>
      <c r="R100" s="49" t="s">
        <v>0</v>
      </c>
      <c r="S100" s="50" t="s">
        <v>155</v>
      </c>
    </row>
    <row r="101" spans="1:19" s="12" customFormat="1" ht="9.75">
      <c r="A101" s="56"/>
      <c r="B101" s="56"/>
      <c r="C101" s="56"/>
      <c r="D101" s="56"/>
      <c r="E101" s="56"/>
      <c r="F101" s="56"/>
      <c r="G101" s="56"/>
      <c r="H101" s="56"/>
      <c r="I101" s="21"/>
      <c r="J101" s="57"/>
      <c r="K101" s="57"/>
      <c r="L101" s="57"/>
      <c r="M101" s="58"/>
      <c r="N101" s="57"/>
      <c r="O101" s="58"/>
      <c r="P101" s="58"/>
      <c r="Q101" s="58"/>
      <c r="R101" s="58"/>
      <c r="S101" s="58"/>
    </row>
    <row r="102" spans="1:19" s="12" customFormat="1" ht="9.75">
      <c r="A102" s="56"/>
      <c r="B102" s="56"/>
      <c r="C102" s="56"/>
      <c r="D102" s="56"/>
      <c r="E102" s="56"/>
      <c r="F102" s="56"/>
      <c r="G102" s="56"/>
      <c r="H102" s="56"/>
      <c r="I102" s="21"/>
      <c r="J102" s="57"/>
      <c r="K102" s="57"/>
      <c r="L102" s="57"/>
      <c r="M102" s="58"/>
      <c r="N102" s="57"/>
      <c r="O102" s="58"/>
      <c r="P102" s="58"/>
      <c r="Q102" s="58"/>
      <c r="R102" s="58"/>
      <c r="S102" s="58"/>
    </row>
    <row r="103" spans="1:19" s="12" customFormat="1" ht="10.5" thickBot="1">
      <c r="A103" s="56"/>
      <c r="B103" s="56"/>
      <c r="C103" s="56"/>
      <c r="D103" s="56"/>
      <c r="E103" s="56"/>
      <c r="F103" s="56"/>
      <c r="G103" s="56"/>
      <c r="H103" s="56"/>
      <c r="I103" s="21"/>
      <c r="J103" s="57"/>
      <c r="K103" s="57"/>
      <c r="L103" s="57"/>
      <c r="M103" s="58"/>
      <c r="N103" s="57"/>
      <c r="O103" s="58"/>
      <c r="P103" s="58"/>
      <c r="Q103" s="58"/>
      <c r="R103" s="58"/>
      <c r="S103" s="58"/>
    </row>
    <row r="104" spans="1:19" s="12" customFormat="1" ht="37.5" customHeight="1" thickBot="1">
      <c r="A104" s="160" t="s">
        <v>206</v>
      </c>
      <c r="B104" s="140"/>
      <c r="C104" s="157"/>
      <c r="D104" s="156" t="s">
        <v>209</v>
      </c>
      <c r="E104" s="140"/>
      <c r="F104" s="157"/>
      <c r="G104" s="115" t="s">
        <v>207</v>
      </c>
      <c r="H104" s="142" t="s">
        <v>30</v>
      </c>
      <c r="I104" s="143"/>
      <c r="J104" s="115" t="s">
        <v>261</v>
      </c>
      <c r="K104" s="115" t="s">
        <v>242</v>
      </c>
      <c r="L104" s="115" t="s">
        <v>243</v>
      </c>
      <c r="M104" s="142" t="s">
        <v>31</v>
      </c>
      <c r="N104" s="143"/>
      <c r="O104" s="115" t="s">
        <v>244</v>
      </c>
      <c r="P104" s="115" t="s">
        <v>214</v>
      </c>
      <c r="Q104" s="115" t="s">
        <v>245</v>
      </c>
      <c r="R104" s="140" t="s">
        <v>208</v>
      </c>
      <c r="S104" s="141"/>
    </row>
    <row r="105" spans="1:19" s="38" customFormat="1" ht="60" customHeight="1">
      <c r="A105" s="173" t="s">
        <v>127</v>
      </c>
      <c r="B105" s="174"/>
      <c r="C105" s="175"/>
      <c r="D105" s="148" t="s">
        <v>128</v>
      </c>
      <c r="E105" s="149"/>
      <c r="F105" s="150"/>
      <c r="G105" s="71">
        <v>1016</v>
      </c>
      <c r="H105" s="70" t="s">
        <v>36</v>
      </c>
      <c r="I105" s="101"/>
      <c r="J105" s="62">
        <f>J107+J106</f>
        <v>242487</v>
      </c>
      <c r="K105" s="62">
        <f>K107+K106</f>
        <v>0</v>
      </c>
      <c r="L105" s="62">
        <f>L107+L106</f>
        <v>242487</v>
      </c>
      <c r="M105" s="63"/>
      <c r="N105" s="62"/>
      <c r="O105" s="63"/>
      <c r="P105" s="63"/>
      <c r="Q105" s="63"/>
      <c r="R105" s="41" t="s">
        <v>0</v>
      </c>
      <c r="S105" s="42" t="s">
        <v>88</v>
      </c>
    </row>
    <row r="106" spans="1:19" s="38" customFormat="1" ht="45" customHeight="1">
      <c r="A106" s="166"/>
      <c r="B106" s="167"/>
      <c r="C106" s="168"/>
      <c r="D106" s="151"/>
      <c r="E106" s="152"/>
      <c r="F106" s="153"/>
      <c r="G106" s="44" t="s">
        <v>216</v>
      </c>
      <c r="H106" s="45"/>
      <c r="I106" s="111" t="s">
        <v>217</v>
      </c>
      <c r="J106" s="112">
        <v>187487</v>
      </c>
      <c r="K106" s="47">
        <f>L106-J106</f>
        <v>0</v>
      </c>
      <c r="L106" s="112">
        <v>187487</v>
      </c>
      <c r="M106" s="48" t="s">
        <v>147</v>
      </c>
      <c r="N106" s="59" t="s">
        <v>230</v>
      </c>
      <c r="O106" s="89" t="s">
        <v>264</v>
      </c>
      <c r="P106" s="89" t="s">
        <v>235</v>
      </c>
      <c r="Q106" s="89" t="s">
        <v>235</v>
      </c>
      <c r="R106" s="49" t="s">
        <v>0</v>
      </c>
      <c r="S106" s="50" t="s">
        <v>88</v>
      </c>
    </row>
    <row r="107" spans="1:19" s="38" customFormat="1" ht="68.25">
      <c r="A107" s="166"/>
      <c r="B107" s="167"/>
      <c r="C107" s="168"/>
      <c r="D107" s="151"/>
      <c r="E107" s="152"/>
      <c r="F107" s="153"/>
      <c r="G107" s="44" t="s">
        <v>5</v>
      </c>
      <c r="H107" s="45"/>
      <c r="I107" s="91" t="s">
        <v>37</v>
      </c>
      <c r="J107" s="47">
        <v>55000</v>
      </c>
      <c r="K107" s="47">
        <f>L107-J107</f>
        <v>0</v>
      </c>
      <c r="L107" s="47">
        <v>55000</v>
      </c>
      <c r="M107" s="48" t="s">
        <v>148</v>
      </c>
      <c r="N107" s="59" t="s">
        <v>229</v>
      </c>
      <c r="O107" s="89" t="s">
        <v>265</v>
      </c>
      <c r="P107" s="89" t="s">
        <v>266</v>
      </c>
      <c r="Q107" s="89" t="s">
        <v>266</v>
      </c>
      <c r="R107" s="49" t="s">
        <v>0</v>
      </c>
      <c r="S107" s="50" t="s">
        <v>88</v>
      </c>
    </row>
    <row r="108" spans="1:19" s="38" customFormat="1" ht="60" customHeight="1">
      <c r="A108" s="166"/>
      <c r="B108" s="167"/>
      <c r="C108" s="168"/>
      <c r="D108" s="151"/>
      <c r="E108" s="152"/>
      <c r="F108" s="153"/>
      <c r="G108" s="71">
        <v>1016</v>
      </c>
      <c r="H108" s="70" t="s">
        <v>36</v>
      </c>
      <c r="I108" s="101"/>
      <c r="J108" s="62">
        <f>J109</f>
        <v>2771937</v>
      </c>
      <c r="K108" s="47">
        <f>L108-J108</f>
        <v>0</v>
      </c>
      <c r="L108" s="62">
        <f>L109</f>
        <v>2771937</v>
      </c>
      <c r="M108" s="63"/>
      <c r="N108" s="62"/>
      <c r="O108" s="63"/>
      <c r="P108" s="63"/>
      <c r="Q108" s="63"/>
      <c r="R108" s="36" t="s">
        <v>8</v>
      </c>
      <c r="S108" s="37" t="s">
        <v>51</v>
      </c>
    </row>
    <row r="109" spans="1:19" s="38" customFormat="1" ht="49.5" customHeight="1" thickBot="1">
      <c r="A109" s="166"/>
      <c r="B109" s="167"/>
      <c r="C109" s="168"/>
      <c r="D109" s="151"/>
      <c r="E109" s="152"/>
      <c r="F109" s="153"/>
      <c r="G109" s="121" t="s">
        <v>211</v>
      </c>
      <c r="H109" s="122"/>
      <c r="I109" s="123" t="s">
        <v>212</v>
      </c>
      <c r="J109" s="124">
        <v>2771937</v>
      </c>
      <c r="K109" s="124">
        <f>L109-J109</f>
        <v>0</v>
      </c>
      <c r="L109" s="124">
        <v>2771937</v>
      </c>
      <c r="M109" s="125" t="s">
        <v>213</v>
      </c>
      <c r="N109" s="124" t="s">
        <v>71</v>
      </c>
      <c r="O109" s="126" t="s">
        <v>74</v>
      </c>
      <c r="P109" s="126" t="s">
        <v>186</v>
      </c>
      <c r="Q109" s="126" t="s">
        <v>186</v>
      </c>
      <c r="R109" s="127" t="s">
        <v>8</v>
      </c>
      <c r="S109" s="128" t="s">
        <v>51</v>
      </c>
    </row>
    <row r="110" spans="1:19" s="1" customFormat="1" ht="15" customHeight="1" thickBot="1">
      <c r="A110" s="129"/>
      <c r="B110" s="130"/>
      <c r="C110" s="130"/>
      <c r="D110" s="130"/>
      <c r="E110" s="130"/>
      <c r="F110" s="130"/>
      <c r="G110" s="130"/>
      <c r="H110" s="130"/>
      <c r="I110" s="131" t="s">
        <v>14</v>
      </c>
      <c r="J110" s="132">
        <f>J26+J33+J37+J49+J51+J56+J58+J60+J62+J73+J82+J84+J86+J92+J94+J96+J99+J105+J68+J108+J28+J53</f>
        <v>31707879</v>
      </c>
      <c r="K110" s="132">
        <f>K26+K33+K37+K49+K51+K56+K58+K60+K62+K73+K82+K84+K86+K92+K94+K96+K99+K105+K68+K108+K28+K53</f>
        <v>-170000</v>
      </c>
      <c r="L110" s="132">
        <f>L26+L33+L37+L49+L51+L56+L58+L60+L62+L73+L82+L84+L86+L92+L94+L96+L99+L105+L68+L108+L28+L53</f>
        <v>31537879</v>
      </c>
      <c r="M110" s="133"/>
      <c r="N110" s="132"/>
      <c r="O110" s="133"/>
      <c r="P110" s="133"/>
      <c r="Q110" s="133"/>
      <c r="R110" s="134"/>
      <c r="S110" s="135"/>
    </row>
    <row r="111" spans="1:19" s="9" customFormat="1" ht="11.25">
      <c r="A111" s="2"/>
      <c r="B111" s="2"/>
      <c r="C111" s="2"/>
      <c r="D111" s="2"/>
      <c r="E111" s="2"/>
      <c r="F111" s="2"/>
      <c r="G111" s="2"/>
      <c r="H111" s="2"/>
      <c r="I111" s="1"/>
      <c r="J111" s="5"/>
      <c r="K111" s="5"/>
      <c r="L111" s="5"/>
      <c r="M111" s="15"/>
      <c r="N111" s="5"/>
      <c r="O111" s="15"/>
      <c r="P111" s="15"/>
      <c r="Q111" s="15"/>
      <c r="R111" s="15"/>
      <c r="S111" s="15"/>
    </row>
    <row r="112" spans="1:19" s="29" customFormat="1" ht="11.25">
      <c r="A112" s="26" t="s">
        <v>57</v>
      </c>
      <c r="B112" s="26"/>
      <c r="C112" s="26"/>
      <c r="D112" s="26"/>
      <c r="E112" s="26"/>
      <c r="F112" s="26"/>
      <c r="G112" s="26"/>
      <c r="H112" s="26"/>
      <c r="I112" s="3"/>
      <c r="J112" s="27"/>
      <c r="K112" s="27"/>
      <c r="L112" s="27"/>
      <c r="M112" s="28"/>
      <c r="N112" s="27"/>
      <c r="O112" s="28"/>
      <c r="P112" s="28"/>
      <c r="Q112" s="28"/>
      <c r="R112" s="28"/>
      <c r="S112" s="28"/>
    </row>
    <row r="113" spans="1:19" s="82" customFormat="1" ht="8.25">
      <c r="A113" s="81"/>
      <c r="B113" s="81"/>
      <c r="C113" s="81"/>
      <c r="D113" s="81"/>
      <c r="E113" s="81"/>
      <c r="F113" s="81"/>
      <c r="G113" s="81"/>
      <c r="H113" s="81"/>
      <c r="J113" s="83"/>
      <c r="K113" s="83"/>
      <c r="L113" s="83"/>
      <c r="M113" s="84"/>
      <c r="N113" s="83"/>
      <c r="O113" s="84"/>
      <c r="P113" s="84"/>
      <c r="Q113" s="84"/>
      <c r="R113" s="84"/>
      <c r="S113" s="84"/>
    </row>
    <row r="114" spans="1:19" s="8" customFormat="1" ht="11.25">
      <c r="A114" s="26" t="s">
        <v>170</v>
      </c>
      <c r="B114" s="26"/>
      <c r="C114" s="26"/>
      <c r="D114" s="26"/>
      <c r="E114" s="26"/>
      <c r="F114" s="26"/>
      <c r="G114" s="26"/>
      <c r="H114" s="26"/>
      <c r="I114" s="3"/>
      <c r="J114" s="113"/>
      <c r="K114" s="113"/>
      <c r="L114" s="113"/>
      <c r="M114" s="28"/>
      <c r="N114" s="27"/>
      <c r="O114" s="28"/>
      <c r="P114" s="28"/>
      <c r="Q114" s="28"/>
      <c r="R114" s="28"/>
      <c r="S114" s="28"/>
    </row>
    <row r="115" spans="2:19" s="8" customFormat="1" ht="11.25">
      <c r="B115" s="30" t="s">
        <v>152</v>
      </c>
      <c r="C115" s="30"/>
      <c r="D115" s="30"/>
      <c r="E115" s="30"/>
      <c r="F115" s="30"/>
      <c r="G115" s="30"/>
      <c r="H115" s="30"/>
      <c r="J115" s="4"/>
      <c r="K115" s="4"/>
      <c r="L115" s="4"/>
      <c r="M115" s="17"/>
      <c r="N115" s="4"/>
      <c r="O115" s="17"/>
      <c r="P115" s="17"/>
      <c r="Q115" s="17"/>
      <c r="R115" s="17"/>
      <c r="S115" s="17"/>
    </row>
    <row r="116" spans="2:19" s="8" customFormat="1" ht="11.25">
      <c r="B116" s="30" t="s">
        <v>154</v>
      </c>
      <c r="C116" s="30"/>
      <c r="D116" s="30"/>
      <c r="E116" s="30"/>
      <c r="F116" s="30"/>
      <c r="G116" s="30"/>
      <c r="H116" s="30"/>
      <c r="J116" s="4"/>
      <c r="K116" s="4"/>
      <c r="L116" s="4"/>
      <c r="M116" s="17"/>
      <c r="N116" s="4"/>
      <c r="O116" s="17"/>
      <c r="P116" s="17"/>
      <c r="Q116" s="17"/>
      <c r="R116" s="17"/>
      <c r="S116" s="17"/>
    </row>
    <row r="117" spans="1:19" s="3" customFormat="1" ht="11.25">
      <c r="A117" s="8"/>
      <c r="B117" s="30"/>
      <c r="C117" s="8"/>
      <c r="D117" s="30" t="s">
        <v>54</v>
      </c>
      <c r="E117" s="30"/>
      <c r="F117" s="30"/>
      <c r="G117" s="30"/>
      <c r="H117" s="30"/>
      <c r="I117" s="8"/>
      <c r="J117" s="4"/>
      <c r="K117" s="4"/>
      <c r="L117" s="4"/>
      <c r="M117" s="17"/>
      <c r="N117" s="4"/>
      <c r="O117" s="17"/>
      <c r="P117" s="17"/>
      <c r="Q117" s="17"/>
      <c r="R117" s="17"/>
      <c r="S117" s="17"/>
    </row>
    <row r="118" spans="2:19" s="8" customFormat="1" ht="11.25">
      <c r="B118" s="30" t="s">
        <v>153</v>
      </c>
      <c r="C118" s="30"/>
      <c r="D118" s="30"/>
      <c r="E118" s="30"/>
      <c r="F118" s="30"/>
      <c r="G118" s="30"/>
      <c r="H118" s="30"/>
      <c r="J118" s="4"/>
      <c r="K118" s="4"/>
      <c r="L118" s="4"/>
      <c r="M118" s="17"/>
      <c r="N118" s="4"/>
      <c r="O118" s="17"/>
      <c r="P118" s="17"/>
      <c r="Q118" s="17"/>
      <c r="R118" s="17"/>
      <c r="S118" s="17"/>
    </row>
    <row r="119" spans="2:19" s="8" customFormat="1" ht="11.25">
      <c r="B119" s="30"/>
      <c r="D119" s="30" t="s">
        <v>53</v>
      </c>
      <c r="E119" s="30"/>
      <c r="F119" s="30"/>
      <c r="G119" s="30"/>
      <c r="H119" s="30"/>
      <c r="J119" s="4"/>
      <c r="K119" s="4"/>
      <c r="L119" s="4"/>
      <c r="M119" s="17"/>
      <c r="N119" s="4"/>
      <c r="O119" s="17"/>
      <c r="P119" s="17"/>
      <c r="Q119" s="17"/>
      <c r="R119" s="17"/>
      <c r="S119" s="17"/>
    </row>
    <row r="120" spans="1:19" s="8" customFormat="1" ht="11.25">
      <c r="A120" s="26" t="s">
        <v>55</v>
      </c>
      <c r="B120" s="26"/>
      <c r="C120" s="26"/>
      <c r="D120" s="26"/>
      <c r="E120" s="26"/>
      <c r="F120" s="26"/>
      <c r="G120" s="26"/>
      <c r="H120" s="26"/>
      <c r="I120" s="3"/>
      <c r="J120" s="27"/>
      <c r="K120" s="27"/>
      <c r="L120" s="27"/>
      <c r="M120" s="28"/>
      <c r="N120" s="27"/>
      <c r="O120" s="28"/>
      <c r="P120" s="28"/>
      <c r="Q120" s="28"/>
      <c r="R120" s="28"/>
      <c r="S120" s="28"/>
    </row>
    <row r="121" spans="1:19" s="1" customFormat="1" ht="11.25">
      <c r="A121" s="8"/>
      <c r="B121" s="30" t="s">
        <v>56</v>
      </c>
      <c r="C121" s="30"/>
      <c r="D121" s="30"/>
      <c r="E121" s="30"/>
      <c r="F121" s="30"/>
      <c r="G121" s="30"/>
      <c r="H121" s="30"/>
      <c r="I121" s="8"/>
      <c r="J121" s="4"/>
      <c r="K121" s="4"/>
      <c r="L121" s="4"/>
      <c r="M121" s="17"/>
      <c r="N121" s="4"/>
      <c r="O121" s="17"/>
      <c r="P121" s="17"/>
      <c r="Q121" s="17"/>
      <c r="R121" s="17"/>
      <c r="S121" s="17"/>
    </row>
    <row r="122" spans="1:19" s="1" customFormat="1" ht="11.25">
      <c r="A122" s="2"/>
      <c r="B122" s="2"/>
      <c r="C122" s="2"/>
      <c r="D122" s="2"/>
      <c r="E122" s="2"/>
      <c r="F122" s="2"/>
      <c r="G122" s="2"/>
      <c r="H122" s="2"/>
      <c r="J122" s="5"/>
      <c r="K122" s="5"/>
      <c r="L122" s="5"/>
      <c r="M122" s="15"/>
      <c r="N122" s="5"/>
      <c r="O122" s="15"/>
      <c r="P122" s="15"/>
      <c r="Q122" s="15"/>
      <c r="R122" s="15"/>
      <c r="S122" s="15"/>
    </row>
    <row r="123" spans="1:19" s="1" customFormat="1" ht="11.25">
      <c r="A123" s="2"/>
      <c r="B123" s="2"/>
      <c r="C123" s="2"/>
      <c r="D123" s="2"/>
      <c r="E123" s="2"/>
      <c r="F123" s="2"/>
      <c r="G123" s="2"/>
      <c r="H123" s="2"/>
      <c r="J123" s="5"/>
      <c r="K123" s="5"/>
      <c r="L123" s="5"/>
      <c r="M123" s="15"/>
      <c r="N123" s="5"/>
      <c r="O123" s="15"/>
      <c r="P123" s="15"/>
      <c r="Q123" s="15"/>
      <c r="R123" s="15"/>
      <c r="S123" s="15"/>
    </row>
    <row r="124" spans="1:19" s="1" customFormat="1" ht="11.25">
      <c r="A124" s="2"/>
      <c r="B124" s="2"/>
      <c r="C124" s="2"/>
      <c r="D124" s="2"/>
      <c r="E124" s="2"/>
      <c r="F124" s="2"/>
      <c r="G124" s="2"/>
      <c r="H124" s="2"/>
      <c r="J124" s="5"/>
      <c r="K124" s="5"/>
      <c r="L124" s="5"/>
      <c r="M124" s="15"/>
      <c r="N124" s="5"/>
      <c r="O124" s="15"/>
      <c r="P124" s="15"/>
      <c r="Q124" s="15"/>
      <c r="R124" s="15"/>
      <c r="S124" s="15"/>
    </row>
    <row r="125" spans="1:19" s="1" customFormat="1" ht="11.25">
      <c r="A125" s="177" t="s">
        <v>10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</row>
    <row r="126" spans="1:19" s="1" customFormat="1" ht="11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</row>
    <row r="127" spans="1:19" s="1" customFormat="1" ht="11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</row>
    <row r="128" spans="7:19" s="1" customFormat="1" ht="11.25">
      <c r="G128" s="1" t="s">
        <v>275</v>
      </c>
      <c r="M128" s="23"/>
      <c r="O128" s="23"/>
      <c r="P128" s="23"/>
      <c r="Q128" s="23"/>
      <c r="R128" s="23"/>
      <c r="S128" s="23"/>
    </row>
    <row r="129" spans="13:19" s="1" customFormat="1" ht="11.25">
      <c r="M129" s="23"/>
      <c r="O129" s="23"/>
      <c r="P129" s="23"/>
      <c r="Q129" s="23"/>
      <c r="R129" s="23"/>
      <c r="S129" s="23"/>
    </row>
    <row r="130" spans="13:19" s="1" customFormat="1" ht="11.25">
      <c r="M130" s="23"/>
      <c r="O130" s="23"/>
      <c r="P130" s="23"/>
      <c r="Q130" s="23"/>
      <c r="R130" s="23"/>
      <c r="S130" s="23"/>
    </row>
    <row r="131" spans="13:19" s="1" customFormat="1" ht="11.25">
      <c r="M131" s="23"/>
      <c r="O131" s="23"/>
      <c r="P131" s="23"/>
      <c r="Q131" s="23"/>
      <c r="R131" s="23"/>
      <c r="S131" s="23"/>
    </row>
    <row r="132" spans="1:19" s="25" customFormat="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3"/>
      <c r="N132" s="1"/>
      <c r="O132" s="136" t="s">
        <v>21</v>
      </c>
      <c r="P132" s="136"/>
      <c r="Q132" s="136"/>
      <c r="R132" s="136"/>
      <c r="S132" s="136"/>
    </row>
    <row r="133" spans="1:19" s="25" customFormat="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3"/>
      <c r="N133" s="1"/>
      <c r="O133" s="136" t="s">
        <v>241</v>
      </c>
      <c r="P133" s="136"/>
      <c r="Q133" s="136"/>
      <c r="R133" s="136"/>
      <c r="S133" s="136"/>
    </row>
    <row r="134" spans="1:19" s="25" customFormat="1" ht="12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24"/>
      <c r="L134" s="1"/>
      <c r="M134" s="15"/>
      <c r="N134" s="24"/>
      <c r="P134" s="15"/>
      <c r="Q134" s="15"/>
      <c r="R134" s="15"/>
      <c r="S134" s="15"/>
    </row>
    <row r="135" spans="1:19" s="25" customFormat="1" ht="12">
      <c r="A135" s="1"/>
      <c r="B135" s="1"/>
      <c r="C135" s="1"/>
      <c r="D135" s="1"/>
      <c r="E135" s="1"/>
      <c r="F135" s="1"/>
      <c r="G135" s="1"/>
      <c r="H135" s="1"/>
      <c r="I135" s="1"/>
      <c r="J135" s="7"/>
      <c r="K135" s="24"/>
      <c r="M135" s="15"/>
      <c r="N135" s="24"/>
      <c r="P135" s="15"/>
      <c r="Q135" s="15"/>
      <c r="R135" s="15"/>
      <c r="S135" s="15"/>
    </row>
    <row r="136" spans="10:19" s="18" customFormat="1" ht="12.75">
      <c r="J136" s="19"/>
      <c r="K136" s="19"/>
      <c r="L136" s="19"/>
      <c r="M136" s="20"/>
      <c r="N136" s="19"/>
      <c r="O136" s="20"/>
      <c r="P136" s="20"/>
      <c r="Q136" s="20"/>
      <c r="R136" s="20"/>
      <c r="S136" s="20"/>
    </row>
    <row r="137" spans="10:19" s="18" customFormat="1" ht="12.75">
      <c r="J137" s="19"/>
      <c r="K137" s="19"/>
      <c r="L137" s="19"/>
      <c r="M137" s="20"/>
      <c r="N137" s="19"/>
      <c r="O137" s="20"/>
      <c r="P137" s="20"/>
      <c r="Q137" s="20"/>
      <c r="R137" s="20"/>
      <c r="S137" s="20"/>
    </row>
    <row r="138" spans="10:19" s="18" customFormat="1" ht="12.75">
      <c r="J138" s="19"/>
      <c r="K138" s="19"/>
      <c r="L138" s="19"/>
      <c r="M138" s="20"/>
      <c r="N138" s="19"/>
      <c r="O138" s="20"/>
      <c r="P138" s="20"/>
      <c r="Q138" s="20"/>
      <c r="R138" s="20"/>
      <c r="S138" s="20"/>
    </row>
    <row r="139" spans="10:19" s="18" customFormat="1" ht="12.75">
      <c r="J139" s="19"/>
      <c r="K139" s="19"/>
      <c r="L139" s="19"/>
      <c r="M139" s="20"/>
      <c r="N139" s="19"/>
      <c r="O139" s="20"/>
      <c r="P139" s="20"/>
      <c r="Q139" s="20"/>
      <c r="R139" s="20"/>
      <c r="S139" s="20"/>
    </row>
    <row r="140" spans="10:19" s="18" customFormat="1" ht="12.75">
      <c r="J140" s="19"/>
      <c r="K140" s="19"/>
      <c r="L140" s="19"/>
      <c r="M140" s="20"/>
      <c r="N140" s="19"/>
      <c r="O140" s="20"/>
      <c r="P140" s="20"/>
      <c r="Q140" s="20"/>
      <c r="R140" s="20"/>
      <c r="S140" s="20"/>
    </row>
    <row r="141" spans="1:19" ht="12.75">
      <c r="A141" s="18"/>
      <c r="B141" s="18"/>
      <c r="C141" s="18"/>
      <c r="D141" s="18"/>
      <c r="E141" s="18"/>
      <c r="F141" s="18"/>
      <c r="G141" s="18"/>
      <c r="H141" s="18"/>
      <c r="I141" s="18"/>
      <c r="J141" s="19"/>
      <c r="K141" s="19"/>
      <c r="L141" s="19"/>
      <c r="M141" s="20"/>
      <c r="N141" s="19"/>
      <c r="O141" s="20"/>
      <c r="P141" s="20"/>
      <c r="Q141" s="20"/>
      <c r="R141" s="20"/>
      <c r="S141" s="20"/>
    </row>
    <row r="142" spans="1:19" ht="12.75">
      <c r="A142" s="18"/>
      <c r="B142" s="18"/>
      <c r="C142" s="18"/>
      <c r="D142" s="18"/>
      <c r="E142" s="18"/>
      <c r="F142" s="18"/>
      <c r="G142" s="18"/>
      <c r="H142" s="18"/>
      <c r="I142" s="18"/>
      <c r="J142" s="19"/>
      <c r="K142" s="19"/>
      <c r="L142" s="19"/>
      <c r="M142" s="20"/>
      <c r="N142" s="19"/>
      <c r="O142" s="20"/>
      <c r="P142" s="20"/>
      <c r="Q142" s="20"/>
      <c r="R142" s="20"/>
      <c r="S142" s="20"/>
    </row>
    <row r="143" spans="1:19" ht="12.75">
      <c r="A143" s="18"/>
      <c r="B143" s="18"/>
      <c r="C143" s="18"/>
      <c r="D143" s="18"/>
      <c r="E143" s="18"/>
      <c r="F143" s="18"/>
      <c r="G143" s="18"/>
      <c r="H143" s="18"/>
      <c r="I143" s="18"/>
      <c r="J143" s="19"/>
      <c r="K143" s="19"/>
      <c r="L143" s="19"/>
      <c r="M143" s="20"/>
      <c r="N143" s="19"/>
      <c r="O143" s="20"/>
      <c r="P143" s="20"/>
      <c r="Q143" s="20"/>
      <c r="R143" s="20"/>
      <c r="S143" s="20"/>
    </row>
  </sheetData>
  <sheetProtection password="DDE5" sheet="1"/>
  <mergeCells count="68">
    <mergeCell ref="R48:S48"/>
    <mergeCell ref="M48:N48"/>
    <mergeCell ref="A125:S125"/>
    <mergeCell ref="H96:I96"/>
    <mergeCell ref="M81:N81"/>
    <mergeCell ref="A81:C81"/>
    <mergeCell ref="D86:F88"/>
    <mergeCell ref="H91:I91"/>
    <mergeCell ref="D96:F100"/>
    <mergeCell ref="D92:F95"/>
    <mergeCell ref="H56:I56"/>
    <mergeCell ref="D48:F48"/>
    <mergeCell ref="D37:F44"/>
    <mergeCell ref="H33:I33"/>
    <mergeCell ref="H48:I48"/>
    <mergeCell ref="D26:F29"/>
    <mergeCell ref="D33:F36"/>
    <mergeCell ref="H51:I51"/>
    <mergeCell ref="A21:S21"/>
    <mergeCell ref="M32:N32"/>
    <mergeCell ref="A48:C48"/>
    <mergeCell ref="M25:N25"/>
    <mergeCell ref="A32:C32"/>
    <mergeCell ref="D32:F32"/>
    <mergeCell ref="H32:I32"/>
    <mergeCell ref="A25:C25"/>
    <mergeCell ref="A26:C29"/>
    <mergeCell ref="A33:C44"/>
    <mergeCell ref="D105:F109"/>
    <mergeCell ref="A105:C109"/>
    <mergeCell ref="A104:C104"/>
    <mergeCell ref="D104:F104"/>
    <mergeCell ref="A67:C67"/>
    <mergeCell ref="D67:F67"/>
    <mergeCell ref="A82:C88"/>
    <mergeCell ref="A92:C100"/>
    <mergeCell ref="D91:F91"/>
    <mergeCell ref="D81:F81"/>
    <mergeCell ref="H104:I104"/>
    <mergeCell ref="M104:N104"/>
    <mergeCell ref="A91:C91"/>
    <mergeCell ref="H58:I58"/>
    <mergeCell ref="D82:F83"/>
    <mergeCell ref="D84:F85"/>
    <mergeCell ref="A49:C64"/>
    <mergeCell ref="D58:F64"/>
    <mergeCell ref="A68:C78"/>
    <mergeCell ref="D68:F78"/>
    <mergeCell ref="R81:S81"/>
    <mergeCell ref="H81:I81"/>
    <mergeCell ref="D49:F50"/>
    <mergeCell ref="D51:F57"/>
    <mergeCell ref="I19:P19"/>
    <mergeCell ref="H67:I67"/>
    <mergeCell ref="M67:N67"/>
    <mergeCell ref="R25:S25"/>
    <mergeCell ref="D25:F25"/>
    <mergeCell ref="H49:I49"/>
    <mergeCell ref="O132:S132"/>
    <mergeCell ref="O133:S133"/>
    <mergeCell ref="H53:I53"/>
    <mergeCell ref="I18:P18"/>
    <mergeCell ref="R67:S67"/>
    <mergeCell ref="R104:S104"/>
    <mergeCell ref="M91:N91"/>
    <mergeCell ref="R91:S91"/>
    <mergeCell ref="R32:S32"/>
    <mergeCell ref="H25:I25"/>
  </mergeCells>
  <printOptions/>
  <pageMargins left="0.35433070866141736" right="0.1968503937007874" top="0.984251968503937" bottom="0.5905511811023623" header="0.5118110236220472" footer="0.5118110236220472"/>
  <pageSetup horizontalDpi="600" verticalDpi="600" orientation="landscape" paperSize="9" r:id="rId2"/>
  <headerFooter alignWithMargins="0">
    <oddFooter>&amp;C&amp;8Stranica &amp;P</oddFooter>
  </headerFooter>
  <ignoredErrors>
    <ignoredError sqref="G33 G92 R112:S113 R26:S26 O112:P113 O101 O26 O27 O29 R27:T29 T33:T37 O47 R64:S64 R92:S92 O92 O89:O90 O79:O80 R105:S109 O108:O109 R30:T32 R33:S33 R82:S82 R68:S68 R48:S48 R67:S67 R81:S81 R91:S91 O56:O62 R56:S62 R49:S52 O49:O52 R47:S47 S39:S44 R39:R44 Q50:Q54 O63 R63:S63 R53:T53 R79:S80 S69:S78 R69:R78 Q69 R89:S90 S83:S88 R83:R88 Q83:Q87 R100:S101 S93:S95 R93:R95 Q93:Q95 Q106 Q56:Q63 O64 O55 O54 R54:S54 O39:O44 Q64 Q55:S55 O68:O78 O82:O88 P79:P80 P89:P90 P47 P30:P31 P101 P103:P105 P32:P33 P48:P49 P91:P92 P81:P82 Q36:Q37 Q28 Q27 Q29 Q34:Q35 Q30:Q33 Q44 Q41:Q42 Q39:Q40 Q43 Q72:Q78 Q70:Q71 Q88 Q96:Q99 Q108:Q109 O106 P39:P44 P65:P68 P50:P64 P69:P78 P83:P88 P93:P95 P106:P109 P27:P29 O93:O95 S96:S99 R96:R99 P96:P100 O96:O99 P34:P37 O33:O37 R34:R37 S34:S37 P45 R45:S45 O45 R38:S38 O38:Q38" numberStoredAsText="1"/>
    <ignoredError sqref="K27:K29 K50:K64 K73 K83:K88 K108 K96:L96 K94:K95 K99:L99 K97:K98 K100 K93 K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Đurđica Maljevac</dc:creator>
  <cp:keywords/>
  <dc:description/>
  <cp:lastModifiedBy>Financije</cp:lastModifiedBy>
  <cp:lastPrinted>2019-08-29T06:29:16Z</cp:lastPrinted>
  <dcterms:created xsi:type="dcterms:W3CDTF">1999-03-26T21:17:51Z</dcterms:created>
  <dcterms:modified xsi:type="dcterms:W3CDTF">2019-08-29T06:29:34Z</dcterms:modified>
  <cp:category/>
  <cp:version/>
  <cp:contentType/>
  <cp:contentStatus/>
</cp:coreProperties>
</file>